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araDars\Documents\"/>
    </mc:Choice>
  </mc:AlternateContent>
  <bookViews>
    <workbookView xWindow="-15" yWindow="4605" windowWidth="7680" windowHeight="4620" tabRatio="876"/>
  </bookViews>
  <sheets>
    <sheet name="Sheet1" sheetId="114" r:id="rId1"/>
    <sheet name="Sheet2" sheetId="119" r:id="rId2"/>
    <sheet name="Sheet3" sheetId="120" r:id="rId3"/>
    <sheet name="Sheet5" sheetId="122" r:id="rId4"/>
  </sheets>
  <externalReferences>
    <externalReference r:id="rId5"/>
    <externalReference r:id="rId6"/>
  </externalReferences>
  <definedNames>
    <definedName name="BigTaxTable">[1]FifthLineFormatting!$F$3:$M$23</definedName>
    <definedName name="ee" hidden="1">{"FirstQ",#N/A,FALSE,"Budget2000";"SecondQ",#N/A,FALSE,"Budget2000";"Summary",#N/A,FALSE,"Budget2000"}</definedName>
    <definedName name="Income_Earned" localSheetId="1">Sheet2!$G$2:$G$1074</definedName>
    <definedName name="k" hidden="1">{"FirstQ",#N/A,FALSE,"Budget2000";"SecondQ",#N/A,FALSE,"Budget2000";"Summary",#N/A,FALSE,"Budget2000"}</definedName>
    <definedName name="Number_of_Books_in_Print" localSheetId="1">Sheet2!$D$2:$D$1074</definedName>
    <definedName name="Number_of_Books_Sold" localSheetId="1">Sheet2!$E$2:$E$1074</definedName>
    <definedName name="q" hidden="1">{"FirstQ",#N/A,FALSE,"Budget2000";"SecondQ",#N/A,FALSE,"Budget2000";"Summary",#N/A,FALSE,"Budget2000"}</definedName>
    <definedName name="RateTable">#REF!</definedName>
    <definedName name="rr" hidden="1">{"FirstQ",#N/A,FALSE,"Budget2000";"SecondQ",#N/A,FALSE,"Budget2000"}</definedName>
    <definedName name="rrr" hidden="1">{"AllDetail",#N/A,FALSE,"Research Budget";"1stQuarter",#N/A,FALSE,"Research Budget";"2nd Quarter",#N/A,FALSE,"Research Budget";"Summary",#N/A,FALSE,"Research Budget"}</definedName>
    <definedName name="Sell_Price" localSheetId="1">Sheet2!$F$2:$F$1074</definedName>
    <definedName name="TaxDepTable">#REF!</definedName>
    <definedName name="wrn.AllData." hidden="1">{"FirstQ",#N/A,FALSE,"Budget2000";"SecondQ",#N/A,FALSE,"Budget2000";"Summary",#N/A,FALSE,"Budget2000"}</definedName>
    <definedName name="wrn.FirstHalf." hidden="1">{"FirstQ",#N/A,FALSE,"Budget2000";"SecondQ",#N/A,FALSE,"Budget2000"}</definedName>
    <definedName name="x" hidden="1">{"FirstQ",#N/A,FALSE,"Budget2000";"SecondQ",#N/A,FALSE,"Budget2000";"Summary",#N/A,FALSE,"Budget2000"}</definedName>
    <definedName name="xxxxxxxxxxxxxxxxxxx" hidden="1">{"AllDetail",#N/A,FALSE,"Research Budget";"1stQuarter",#N/A,FALSE,"Research Budget";"2nd Quarter",#N/A,FALSE,"Research Budget";"Summary",#N/A,FALSE,"Research Budget"}</definedName>
    <definedName name="Years_Under_Contract" localSheetId="1">Sheet2!$C$2:$C$1074</definedName>
  </definedNames>
  <calcPr calcId="162913"/>
  <customWorkbookViews>
    <customWorkbookView name="employee name" guid="{92AC240E-3611-4A3C-AF51-72AFD2CAA83C}" maximized="1" xWindow="-8" yWindow="-8" windowWidth="1296" windowHeight="696" tabRatio="876" activeSheetId="114"/>
  </customWorkbookViews>
</workbook>
</file>

<file path=xl/calcChain.xml><?xml version="1.0" encoding="utf-8"?>
<calcChain xmlns="http://schemas.openxmlformats.org/spreadsheetml/2006/main">
  <c r="G3" i="119" l="1"/>
  <c r="J9" i="114" s="1"/>
  <c r="J7" i="114" l="1"/>
  <c r="J5" i="114"/>
  <c r="J3" i="114"/>
  <c r="I1074" i="119" l="1"/>
  <c r="H1074" i="119"/>
  <c r="G1074" i="119"/>
  <c r="K1074" i="119" s="1"/>
  <c r="I1073" i="119"/>
  <c r="H1073" i="119"/>
  <c r="G1073" i="119"/>
  <c r="J1073" i="119" s="1"/>
  <c r="I1072" i="119"/>
  <c r="H1072" i="119"/>
  <c r="G1072" i="119"/>
  <c r="K1072" i="119" s="1"/>
  <c r="K1071" i="119"/>
  <c r="J1071" i="119"/>
  <c r="I1071" i="119"/>
  <c r="H1071" i="119"/>
  <c r="G1071" i="119"/>
  <c r="I1070" i="119"/>
  <c r="H1070" i="119"/>
  <c r="G1070" i="119"/>
  <c r="K1070" i="119" s="1"/>
  <c r="I1069" i="119"/>
  <c r="H1069" i="119"/>
  <c r="G1069" i="119"/>
  <c r="J1068" i="119"/>
  <c r="I1068" i="119"/>
  <c r="H1068" i="119"/>
  <c r="G1068" i="119"/>
  <c r="K1068" i="119" s="1"/>
  <c r="I1067" i="119"/>
  <c r="H1067" i="119"/>
  <c r="G1067" i="119"/>
  <c r="J1066" i="119"/>
  <c r="I1066" i="119"/>
  <c r="H1066" i="119"/>
  <c r="G1066" i="119"/>
  <c r="K1066" i="119" s="1"/>
  <c r="K1065" i="119"/>
  <c r="I1065" i="119"/>
  <c r="H1065" i="119"/>
  <c r="G1065" i="119"/>
  <c r="J1065" i="119" s="1"/>
  <c r="I1064" i="119"/>
  <c r="H1064" i="119"/>
  <c r="G1064" i="119"/>
  <c r="K1064" i="119" s="1"/>
  <c r="K1063" i="119"/>
  <c r="I1063" i="119"/>
  <c r="H1063" i="119"/>
  <c r="G1063" i="119"/>
  <c r="J1063" i="119" s="1"/>
  <c r="I1062" i="119"/>
  <c r="H1062" i="119"/>
  <c r="G1062" i="119"/>
  <c r="I1061" i="119"/>
  <c r="H1061" i="119"/>
  <c r="G1061" i="119"/>
  <c r="I1060" i="119"/>
  <c r="H1060" i="119"/>
  <c r="G1060" i="119"/>
  <c r="K1060" i="119" s="1"/>
  <c r="I1059" i="119"/>
  <c r="H1059" i="119"/>
  <c r="G1059" i="119"/>
  <c r="I1058" i="119"/>
  <c r="H1058" i="119"/>
  <c r="G1058" i="119"/>
  <c r="K1058" i="119" s="1"/>
  <c r="I1057" i="119"/>
  <c r="H1057" i="119"/>
  <c r="G1057" i="119"/>
  <c r="I1056" i="119"/>
  <c r="H1056" i="119"/>
  <c r="G1056" i="119"/>
  <c r="I1055" i="119"/>
  <c r="H1055" i="119"/>
  <c r="G1055" i="119"/>
  <c r="K1055" i="119" s="1"/>
  <c r="I1054" i="119"/>
  <c r="H1054" i="119"/>
  <c r="G1054" i="119"/>
  <c r="K1054" i="119" s="1"/>
  <c r="I1053" i="119"/>
  <c r="H1053" i="119"/>
  <c r="G1053" i="119"/>
  <c r="I1052" i="119"/>
  <c r="H1052" i="119"/>
  <c r="G1052" i="119"/>
  <c r="I1051" i="119"/>
  <c r="H1051" i="119"/>
  <c r="G1051" i="119"/>
  <c r="I1050" i="119"/>
  <c r="H1050" i="119"/>
  <c r="G1050" i="119"/>
  <c r="K1049" i="119"/>
  <c r="I1049" i="119"/>
  <c r="H1049" i="119"/>
  <c r="G1049" i="119"/>
  <c r="J1049" i="119" s="1"/>
  <c r="I1048" i="119"/>
  <c r="H1048" i="119"/>
  <c r="G1048" i="119"/>
  <c r="K1048" i="119" s="1"/>
  <c r="J1047" i="119"/>
  <c r="I1047" i="119"/>
  <c r="H1047" i="119"/>
  <c r="G1047" i="119"/>
  <c r="K1047" i="119" s="1"/>
  <c r="J1046" i="119"/>
  <c r="I1046" i="119"/>
  <c r="H1046" i="119"/>
  <c r="G1046" i="119"/>
  <c r="K1046" i="119" s="1"/>
  <c r="I1045" i="119"/>
  <c r="H1045" i="119"/>
  <c r="G1045" i="119"/>
  <c r="I1044" i="119"/>
  <c r="H1044" i="119"/>
  <c r="G1044" i="119"/>
  <c r="K1044" i="119" s="1"/>
  <c r="I1043" i="119"/>
  <c r="H1043" i="119"/>
  <c r="G1043" i="119"/>
  <c r="I1042" i="119"/>
  <c r="H1042" i="119"/>
  <c r="G1042" i="119"/>
  <c r="K1042" i="119" s="1"/>
  <c r="K1041" i="119"/>
  <c r="I1041" i="119"/>
  <c r="H1041" i="119"/>
  <c r="G1041" i="119"/>
  <c r="J1041" i="119" s="1"/>
  <c r="J1040" i="119"/>
  <c r="I1040" i="119"/>
  <c r="H1040" i="119"/>
  <c r="G1040" i="119"/>
  <c r="K1040" i="119" s="1"/>
  <c r="I1039" i="119"/>
  <c r="H1039" i="119"/>
  <c r="G1039" i="119"/>
  <c r="K1039" i="119" s="1"/>
  <c r="I1038" i="119"/>
  <c r="H1038" i="119"/>
  <c r="G1038" i="119"/>
  <c r="I1037" i="119"/>
  <c r="H1037" i="119"/>
  <c r="G1037" i="119"/>
  <c r="I1036" i="119"/>
  <c r="H1036" i="119"/>
  <c r="G1036" i="119"/>
  <c r="K1036" i="119" s="1"/>
  <c r="I1035" i="119"/>
  <c r="H1035" i="119"/>
  <c r="G1035" i="119"/>
  <c r="J1034" i="119"/>
  <c r="I1034" i="119"/>
  <c r="H1034" i="119"/>
  <c r="G1034" i="119"/>
  <c r="K1034" i="119" s="1"/>
  <c r="K1033" i="119"/>
  <c r="I1033" i="119"/>
  <c r="H1033" i="119"/>
  <c r="G1033" i="119"/>
  <c r="J1033" i="119" s="1"/>
  <c r="I1032" i="119"/>
  <c r="H1032" i="119"/>
  <c r="G1032" i="119"/>
  <c r="K1032" i="119" s="1"/>
  <c r="I1031" i="119"/>
  <c r="H1031" i="119"/>
  <c r="G1031" i="119"/>
  <c r="J1030" i="119"/>
  <c r="I1030" i="119"/>
  <c r="H1030" i="119"/>
  <c r="G1030" i="119"/>
  <c r="K1030" i="119" s="1"/>
  <c r="I1029" i="119"/>
  <c r="H1029" i="119"/>
  <c r="G1029" i="119"/>
  <c r="J1028" i="119"/>
  <c r="I1028" i="119"/>
  <c r="H1028" i="119"/>
  <c r="G1028" i="119"/>
  <c r="K1028" i="119" s="1"/>
  <c r="I1027" i="119"/>
  <c r="H1027" i="119"/>
  <c r="G1027" i="119"/>
  <c r="J1026" i="119"/>
  <c r="I1026" i="119"/>
  <c r="H1026" i="119"/>
  <c r="G1026" i="119"/>
  <c r="K1026" i="119" s="1"/>
  <c r="I1025" i="119"/>
  <c r="H1025" i="119"/>
  <c r="G1025" i="119"/>
  <c r="J1025" i="119" s="1"/>
  <c r="K1024" i="119"/>
  <c r="J1024" i="119"/>
  <c r="I1024" i="119"/>
  <c r="H1024" i="119"/>
  <c r="G1024" i="119"/>
  <c r="I1023" i="119"/>
  <c r="H1023" i="119"/>
  <c r="G1023" i="119"/>
  <c r="K1023" i="119" s="1"/>
  <c r="I1022" i="119"/>
  <c r="H1022" i="119"/>
  <c r="G1022" i="119"/>
  <c r="K1022" i="119" s="1"/>
  <c r="I1021" i="119"/>
  <c r="H1021" i="119"/>
  <c r="G1021" i="119"/>
  <c r="J1020" i="119"/>
  <c r="I1020" i="119"/>
  <c r="H1020" i="119"/>
  <c r="G1020" i="119"/>
  <c r="K1020" i="119" s="1"/>
  <c r="I1019" i="119"/>
  <c r="H1019" i="119"/>
  <c r="G1019" i="119"/>
  <c r="K1018" i="119"/>
  <c r="J1018" i="119"/>
  <c r="I1018" i="119"/>
  <c r="H1018" i="119"/>
  <c r="G1018" i="119"/>
  <c r="I1017" i="119"/>
  <c r="H1017" i="119"/>
  <c r="G1017" i="119"/>
  <c r="K1016" i="119"/>
  <c r="J1016" i="119"/>
  <c r="I1016" i="119"/>
  <c r="H1016" i="119"/>
  <c r="G1016" i="119"/>
  <c r="I1015" i="119"/>
  <c r="H1015" i="119"/>
  <c r="G1015" i="119"/>
  <c r="K1015" i="119" s="1"/>
  <c r="J1014" i="119"/>
  <c r="I1014" i="119"/>
  <c r="H1014" i="119"/>
  <c r="G1014" i="119"/>
  <c r="K1014" i="119" s="1"/>
  <c r="I1013" i="119"/>
  <c r="H1013" i="119"/>
  <c r="G1013" i="119"/>
  <c r="J1012" i="119"/>
  <c r="I1012" i="119"/>
  <c r="H1012" i="119"/>
  <c r="G1012" i="119"/>
  <c r="K1012" i="119" s="1"/>
  <c r="I1011" i="119"/>
  <c r="H1011" i="119"/>
  <c r="G1011" i="119"/>
  <c r="J1010" i="119"/>
  <c r="I1010" i="119"/>
  <c r="H1010" i="119"/>
  <c r="G1010" i="119"/>
  <c r="K1010" i="119" s="1"/>
  <c r="I1009" i="119"/>
  <c r="H1009" i="119"/>
  <c r="G1009" i="119"/>
  <c r="J1009" i="119" s="1"/>
  <c r="J1008" i="119"/>
  <c r="I1008" i="119"/>
  <c r="H1008" i="119"/>
  <c r="G1008" i="119"/>
  <c r="K1008" i="119" s="1"/>
  <c r="I1007" i="119"/>
  <c r="H1007" i="119"/>
  <c r="G1007" i="119"/>
  <c r="K1007" i="119" s="1"/>
  <c r="I1006" i="119"/>
  <c r="H1006" i="119"/>
  <c r="G1006" i="119"/>
  <c r="K1006" i="119" s="1"/>
  <c r="I1005" i="119"/>
  <c r="H1005" i="119"/>
  <c r="G1005" i="119"/>
  <c r="J1004" i="119"/>
  <c r="I1004" i="119"/>
  <c r="H1004" i="119"/>
  <c r="G1004" i="119"/>
  <c r="K1004" i="119" s="1"/>
  <c r="I1003" i="119"/>
  <c r="H1003" i="119"/>
  <c r="G1003" i="119"/>
  <c r="J1002" i="119"/>
  <c r="I1002" i="119"/>
  <c r="H1002" i="119"/>
  <c r="G1002" i="119"/>
  <c r="K1002" i="119" s="1"/>
  <c r="K1001" i="119"/>
  <c r="I1001" i="119"/>
  <c r="H1001" i="119"/>
  <c r="G1001" i="119"/>
  <c r="J1001" i="119" s="1"/>
  <c r="I1000" i="119"/>
  <c r="H1000" i="119"/>
  <c r="G1000" i="119"/>
  <c r="K1000" i="119" s="1"/>
  <c r="K999" i="119"/>
  <c r="J999" i="119"/>
  <c r="I999" i="119"/>
  <c r="H999" i="119"/>
  <c r="G999" i="119"/>
  <c r="I998" i="119"/>
  <c r="H998" i="119"/>
  <c r="G998" i="119"/>
  <c r="I997" i="119"/>
  <c r="H997" i="119"/>
  <c r="G997" i="119"/>
  <c r="I996" i="119"/>
  <c r="H996" i="119"/>
  <c r="G996" i="119"/>
  <c r="K996" i="119" s="1"/>
  <c r="I995" i="119"/>
  <c r="H995" i="119"/>
  <c r="G995" i="119"/>
  <c r="I994" i="119"/>
  <c r="H994" i="119"/>
  <c r="G994" i="119"/>
  <c r="K994" i="119" s="1"/>
  <c r="I993" i="119"/>
  <c r="H993" i="119"/>
  <c r="G993" i="119"/>
  <c r="I992" i="119"/>
  <c r="H992" i="119"/>
  <c r="G992" i="119"/>
  <c r="I991" i="119"/>
  <c r="H991" i="119"/>
  <c r="G991" i="119"/>
  <c r="I990" i="119"/>
  <c r="H990" i="119"/>
  <c r="G990" i="119"/>
  <c r="K990" i="119" s="1"/>
  <c r="I989" i="119"/>
  <c r="H989" i="119"/>
  <c r="G989" i="119"/>
  <c r="I988" i="119"/>
  <c r="H988" i="119"/>
  <c r="G988" i="119"/>
  <c r="I987" i="119"/>
  <c r="H987" i="119"/>
  <c r="G987" i="119"/>
  <c r="I986" i="119"/>
  <c r="H986" i="119"/>
  <c r="G986" i="119"/>
  <c r="K985" i="119"/>
  <c r="I985" i="119"/>
  <c r="H985" i="119"/>
  <c r="G985" i="119"/>
  <c r="J985" i="119" s="1"/>
  <c r="I984" i="119"/>
  <c r="H984" i="119"/>
  <c r="G984" i="119"/>
  <c r="K984" i="119" s="1"/>
  <c r="K983" i="119"/>
  <c r="J983" i="119"/>
  <c r="I983" i="119"/>
  <c r="H983" i="119"/>
  <c r="G983" i="119"/>
  <c r="I982" i="119"/>
  <c r="H982" i="119"/>
  <c r="G982" i="119"/>
  <c r="K982" i="119" s="1"/>
  <c r="I981" i="119"/>
  <c r="H981" i="119"/>
  <c r="G981" i="119"/>
  <c r="I980" i="119"/>
  <c r="H980" i="119"/>
  <c r="G980" i="119"/>
  <c r="K980" i="119" s="1"/>
  <c r="I979" i="119"/>
  <c r="H979" i="119"/>
  <c r="G979" i="119"/>
  <c r="I978" i="119"/>
  <c r="H978" i="119"/>
  <c r="G978" i="119"/>
  <c r="K978" i="119" s="1"/>
  <c r="I977" i="119"/>
  <c r="H977" i="119"/>
  <c r="G977" i="119"/>
  <c r="J977" i="119" s="1"/>
  <c r="J976" i="119"/>
  <c r="I976" i="119"/>
  <c r="H976" i="119"/>
  <c r="G976" i="119"/>
  <c r="K976" i="119" s="1"/>
  <c r="I975" i="119"/>
  <c r="H975" i="119"/>
  <c r="G975" i="119"/>
  <c r="K975" i="119" s="1"/>
  <c r="J974" i="119"/>
  <c r="I974" i="119"/>
  <c r="H974" i="119"/>
  <c r="G974" i="119"/>
  <c r="K974" i="119" s="1"/>
  <c r="I973" i="119"/>
  <c r="H973" i="119"/>
  <c r="G973" i="119"/>
  <c r="J972" i="119"/>
  <c r="I972" i="119"/>
  <c r="H972" i="119"/>
  <c r="G972" i="119"/>
  <c r="K972" i="119" s="1"/>
  <c r="I971" i="119"/>
  <c r="H971" i="119"/>
  <c r="G971" i="119"/>
  <c r="I970" i="119"/>
  <c r="H970" i="119"/>
  <c r="G970" i="119"/>
  <c r="I969" i="119"/>
  <c r="H969" i="119"/>
  <c r="G969" i="119"/>
  <c r="J969" i="119" s="1"/>
  <c r="J968" i="119"/>
  <c r="I968" i="119"/>
  <c r="H968" i="119"/>
  <c r="G968" i="119"/>
  <c r="K968" i="119" s="1"/>
  <c r="I967" i="119"/>
  <c r="H967" i="119"/>
  <c r="G967" i="119"/>
  <c r="I966" i="119"/>
  <c r="H966" i="119"/>
  <c r="G966" i="119"/>
  <c r="I965" i="119"/>
  <c r="H965" i="119"/>
  <c r="G965" i="119"/>
  <c r="I964" i="119"/>
  <c r="H964" i="119"/>
  <c r="G964" i="119"/>
  <c r="K964" i="119" s="1"/>
  <c r="I963" i="119"/>
  <c r="H963" i="119"/>
  <c r="G963" i="119"/>
  <c r="I962" i="119"/>
  <c r="H962" i="119"/>
  <c r="G962" i="119"/>
  <c r="K962" i="119" s="1"/>
  <c r="I961" i="119"/>
  <c r="H961" i="119"/>
  <c r="G961" i="119"/>
  <c r="J961" i="119" s="1"/>
  <c r="I960" i="119"/>
  <c r="H960" i="119"/>
  <c r="G960" i="119"/>
  <c r="K960" i="119" s="1"/>
  <c r="I959" i="119"/>
  <c r="H959" i="119"/>
  <c r="G959" i="119"/>
  <c r="K959" i="119" s="1"/>
  <c r="J958" i="119"/>
  <c r="I958" i="119"/>
  <c r="H958" i="119"/>
  <c r="G958" i="119"/>
  <c r="K958" i="119" s="1"/>
  <c r="I957" i="119"/>
  <c r="H957" i="119"/>
  <c r="G957" i="119"/>
  <c r="J956" i="119"/>
  <c r="I956" i="119"/>
  <c r="H956" i="119"/>
  <c r="G956" i="119"/>
  <c r="K956" i="119" s="1"/>
  <c r="I955" i="119"/>
  <c r="H955" i="119"/>
  <c r="G955" i="119"/>
  <c r="J954" i="119"/>
  <c r="I954" i="119"/>
  <c r="H954" i="119"/>
  <c r="G954" i="119"/>
  <c r="K954" i="119" s="1"/>
  <c r="I953" i="119"/>
  <c r="H953" i="119"/>
  <c r="G953" i="119"/>
  <c r="J952" i="119"/>
  <c r="I952" i="119"/>
  <c r="H952" i="119"/>
  <c r="G952" i="119"/>
  <c r="K952" i="119" s="1"/>
  <c r="J951" i="119"/>
  <c r="I951" i="119"/>
  <c r="H951" i="119"/>
  <c r="G951" i="119"/>
  <c r="K951" i="119" s="1"/>
  <c r="J950" i="119"/>
  <c r="I950" i="119"/>
  <c r="H950" i="119"/>
  <c r="G950" i="119"/>
  <c r="K950" i="119" s="1"/>
  <c r="I949" i="119"/>
  <c r="H949" i="119"/>
  <c r="G949" i="119"/>
  <c r="I948" i="119"/>
  <c r="H948" i="119"/>
  <c r="G948" i="119"/>
  <c r="K948" i="119" s="1"/>
  <c r="I947" i="119"/>
  <c r="H947" i="119"/>
  <c r="G947" i="119"/>
  <c r="K946" i="119"/>
  <c r="I946" i="119"/>
  <c r="H946" i="119"/>
  <c r="G946" i="119"/>
  <c r="J946" i="119" s="1"/>
  <c r="I945" i="119"/>
  <c r="H945" i="119"/>
  <c r="G945" i="119"/>
  <c r="J945" i="119" s="1"/>
  <c r="K944" i="119"/>
  <c r="I944" i="119"/>
  <c r="H944" i="119"/>
  <c r="G944" i="119"/>
  <c r="J944" i="119" s="1"/>
  <c r="K943" i="119"/>
  <c r="J943" i="119"/>
  <c r="I943" i="119"/>
  <c r="H943" i="119"/>
  <c r="G943" i="119"/>
  <c r="I942" i="119"/>
  <c r="H942" i="119"/>
  <c r="G942" i="119"/>
  <c r="K942" i="119" s="1"/>
  <c r="I941" i="119"/>
  <c r="H941" i="119"/>
  <c r="G941" i="119"/>
  <c r="J940" i="119"/>
  <c r="I940" i="119"/>
  <c r="H940" i="119"/>
  <c r="G940" i="119"/>
  <c r="K940" i="119" s="1"/>
  <c r="I939" i="119"/>
  <c r="H939" i="119"/>
  <c r="G939" i="119"/>
  <c r="K938" i="119"/>
  <c r="J938" i="119"/>
  <c r="I938" i="119"/>
  <c r="H938" i="119"/>
  <c r="G938" i="119"/>
  <c r="I937" i="119"/>
  <c r="H937" i="119"/>
  <c r="G937" i="119"/>
  <c r="J937" i="119" s="1"/>
  <c r="I936" i="119"/>
  <c r="H936" i="119"/>
  <c r="G936" i="119"/>
  <c r="K936" i="119" s="1"/>
  <c r="I935" i="119"/>
  <c r="H935" i="119"/>
  <c r="G935" i="119"/>
  <c r="K935" i="119" s="1"/>
  <c r="I934" i="119"/>
  <c r="H934" i="119"/>
  <c r="G934" i="119"/>
  <c r="I933" i="119"/>
  <c r="H933" i="119"/>
  <c r="G933" i="119"/>
  <c r="I932" i="119"/>
  <c r="H932" i="119"/>
  <c r="G932" i="119"/>
  <c r="K932" i="119" s="1"/>
  <c r="I931" i="119"/>
  <c r="H931" i="119"/>
  <c r="G931" i="119"/>
  <c r="I930" i="119"/>
  <c r="H930" i="119"/>
  <c r="G930" i="119"/>
  <c r="K930" i="119" s="1"/>
  <c r="K929" i="119"/>
  <c r="I929" i="119"/>
  <c r="H929" i="119"/>
  <c r="G929" i="119"/>
  <c r="J929" i="119" s="1"/>
  <c r="I928" i="119"/>
  <c r="H928" i="119"/>
  <c r="G928" i="119"/>
  <c r="J927" i="119"/>
  <c r="I927" i="119"/>
  <c r="H927" i="119"/>
  <c r="G927" i="119"/>
  <c r="K927" i="119" s="1"/>
  <c r="I926" i="119"/>
  <c r="H926" i="119"/>
  <c r="G926" i="119"/>
  <c r="K926" i="119" s="1"/>
  <c r="I925" i="119"/>
  <c r="H925" i="119"/>
  <c r="G925" i="119"/>
  <c r="I924" i="119"/>
  <c r="H924" i="119"/>
  <c r="G924" i="119"/>
  <c r="I923" i="119"/>
  <c r="H923" i="119"/>
  <c r="G923" i="119"/>
  <c r="I922" i="119"/>
  <c r="H922" i="119"/>
  <c r="G922" i="119"/>
  <c r="K921" i="119"/>
  <c r="I921" i="119"/>
  <c r="H921" i="119"/>
  <c r="G921" i="119"/>
  <c r="J921" i="119" s="1"/>
  <c r="I920" i="119"/>
  <c r="H920" i="119"/>
  <c r="G920" i="119"/>
  <c r="K920" i="119" s="1"/>
  <c r="J919" i="119"/>
  <c r="I919" i="119"/>
  <c r="H919" i="119"/>
  <c r="G919" i="119"/>
  <c r="K919" i="119" s="1"/>
  <c r="J918" i="119"/>
  <c r="I918" i="119"/>
  <c r="H918" i="119"/>
  <c r="G918" i="119"/>
  <c r="K918" i="119" s="1"/>
  <c r="I917" i="119"/>
  <c r="H917" i="119"/>
  <c r="G917" i="119"/>
  <c r="I916" i="119"/>
  <c r="H916" i="119"/>
  <c r="G916" i="119"/>
  <c r="K916" i="119" s="1"/>
  <c r="I915" i="119"/>
  <c r="H915" i="119"/>
  <c r="G915" i="119"/>
  <c r="I914" i="119"/>
  <c r="H914" i="119"/>
  <c r="G914" i="119"/>
  <c r="K914" i="119" s="1"/>
  <c r="K913" i="119"/>
  <c r="I913" i="119"/>
  <c r="H913" i="119"/>
  <c r="G913" i="119"/>
  <c r="J913" i="119" s="1"/>
  <c r="J912" i="119"/>
  <c r="I912" i="119"/>
  <c r="H912" i="119"/>
  <c r="G912" i="119"/>
  <c r="K912" i="119" s="1"/>
  <c r="I911" i="119"/>
  <c r="H911" i="119"/>
  <c r="G911" i="119"/>
  <c r="I910" i="119"/>
  <c r="H910" i="119"/>
  <c r="G910" i="119"/>
  <c r="K910" i="119" s="1"/>
  <c r="I909" i="119"/>
  <c r="H909" i="119"/>
  <c r="G909" i="119"/>
  <c r="I908" i="119"/>
  <c r="H908" i="119"/>
  <c r="G908" i="119"/>
  <c r="K908" i="119" s="1"/>
  <c r="I907" i="119"/>
  <c r="H907" i="119"/>
  <c r="G907" i="119"/>
  <c r="I906" i="119"/>
  <c r="H906" i="119"/>
  <c r="G906" i="119"/>
  <c r="K906" i="119" s="1"/>
  <c r="K905" i="119"/>
  <c r="I905" i="119"/>
  <c r="H905" i="119"/>
  <c r="G905" i="119"/>
  <c r="J905" i="119" s="1"/>
  <c r="I904" i="119"/>
  <c r="H904" i="119"/>
  <c r="G904" i="119"/>
  <c r="K904" i="119" s="1"/>
  <c r="I903" i="119"/>
  <c r="H903" i="119"/>
  <c r="G903" i="119"/>
  <c r="J902" i="119"/>
  <c r="I902" i="119"/>
  <c r="H902" i="119"/>
  <c r="G902" i="119"/>
  <c r="K902" i="119" s="1"/>
  <c r="I901" i="119"/>
  <c r="H901" i="119"/>
  <c r="G901" i="119"/>
  <c r="J900" i="119"/>
  <c r="I900" i="119"/>
  <c r="H900" i="119"/>
  <c r="G900" i="119"/>
  <c r="K900" i="119" s="1"/>
  <c r="I899" i="119"/>
  <c r="H899" i="119"/>
  <c r="G899" i="119"/>
  <c r="I898" i="119"/>
  <c r="H898" i="119"/>
  <c r="G898" i="119"/>
  <c r="K898" i="119" s="1"/>
  <c r="I897" i="119"/>
  <c r="H897" i="119"/>
  <c r="G897" i="119"/>
  <c r="J896" i="119"/>
  <c r="I896" i="119"/>
  <c r="H896" i="119"/>
  <c r="G896" i="119"/>
  <c r="K896" i="119" s="1"/>
  <c r="I895" i="119"/>
  <c r="H895" i="119"/>
  <c r="G895" i="119"/>
  <c r="I894" i="119"/>
  <c r="H894" i="119"/>
  <c r="G894" i="119"/>
  <c r="I893" i="119"/>
  <c r="H893" i="119"/>
  <c r="G893" i="119"/>
  <c r="J892" i="119"/>
  <c r="I892" i="119"/>
  <c r="H892" i="119"/>
  <c r="G892" i="119"/>
  <c r="K892" i="119" s="1"/>
  <c r="I891" i="119"/>
  <c r="H891" i="119"/>
  <c r="G891" i="119"/>
  <c r="J890" i="119"/>
  <c r="I890" i="119"/>
  <c r="H890" i="119"/>
  <c r="G890" i="119"/>
  <c r="K890" i="119" s="1"/>
  <c r="K889" i="119"/>
  <c r="I889" i="119"/>
  <c r="H889" i="119"/>
  <c r="G889" i="119"/>
  <c r="J889" i="119" s="1"/>
  <c r="J888" i="119"/>
  <c r="I888" i="119"/>
  <c r="H888" i="119"/>
  <c r="G888" i="119"/>
  <c r="K888" i="119" s="1"/>
  <c r="I887" i="119"/>
  <c r="H887" i="119"/>
  <c r="G887" i="119"/>
  <c r="I886" i="119"/>
  <c r="H886" i="119"/>
  <c r="G886" i="119"/>
  <c r="I885" i="119"/>
  <c r="H885" i="119"/>
  <c r="G885" i="119"/>
  <c r="I884" i="119"/>
  <c r="H884" i="119"/>
  <c r="G884" i="119"/>
  <c r="K884" i="119" s="1"/>
  <c r="I883" i="119"/>
  <c r="H883" i="119"/>
  <c r="G883" i="119"/>
  <c r="J882" i="119"/>
  <c r="I882" i="119"/>
  <c r="H882" i="119"/>
  <c r="G882" i="119"/>
  <c r="K882" i="119" s="1"/>
  <c r="K881" i="119"/>
  <c r="I881" i="119"/>
  <c r="H881" i="119"/>
  <c r="G881" i="119"/>
  <c r="J881" i="119" s="1"/>
  <c r="I880" i="119"/>
  <c r="H880" i="119"/>
  <c r="G880" i="119"/>
  <c r="K880" i="119" s="1"/>
  <c r="I879" i="119"/>
  <c r="H879" i="119"/>
  <c r="G879" i="119"/>
  <c r="I878" i="119"/>
  <c r="H878" i="119"/>
  <c r="G878" i="119"/>
  <c r="K878" i="119" s="1"/>
  <c r="I877" i="119"/>
  <c r="H877" i="119"/>
  <c r="G877" i="119"/>
  <c r="J877" i="119" s="1"/>
  <c r="I876" i="119"/>
  <c r="H876" i="119"/>
  <c r="G876" i="119"/>
  <c r="K876" i="119" s="1"/>
  <c r="I875" i="119"/>
  <c r="H875" i="119"/>
  <c r="G875" i="119"/>
  <c r="J874" i="119"/>
  <c r="I874" i="119"/>
  <c r="H874" i="119"/>
  <c r="G874" i="119"/>
  <c r="K874" i="119" s="1"/>
  <c r="I873" i="119"/>
  <c r="H873" i="119"/>
  <c r="G873" i="119"/>
  <c r="J873" i="119" s="1"/>
  <c r="J872" i="119"/>
  <c r="I872" i="119"/>
  <c r="H872" i="119"/>
  <c r="G872" i="119"/>
  <c r="K872" i="119" s="1"/>
  <c r="I871" i="119"/>
  <c r="H871" i="119"/>
  <c r="G871" i="119"/>
  <c r="J870" i="119"/>
  <c r="I870" i="119"/>
  <c r="H870" i="119"/>
  <c r="G870" i="119"/>
  <c r="K870" i="119" s="1"/>
  <c r="I869" i="119"/>
  <c r="H869" i="119"/>
  <c r="G869" i="119"/>
  <c r="I868" i="119"/>
  <c r="H868" i="119"/>
  <c r="G868" i="119"/>
  <c r="I867" i="119"/>
  <c r="H867" i="119"/>
  <c r="G867" i="119"/>
  <c r="I866" i="119"/>
  <c r="H866" i="119"/>
  <c r="G866" i="119"/>
  <c r="K866" i="119" s="1"/>
  <c r="I865" i="119"/>
  <c r="H865" i="119"/>
  <c r="G865" i="119"/>
  <c r="J864" i="119"/>
  <c r="I864" i="119"/>
  <c r="H864" i="119"/>
  <c r="G864" i="119"/>
  <c r="K864" i="119" s="1"/>
  <c r="I863" i="119"/>
  <c r="H863" i="119"/>
  <c r="G863" i="119"/>
  <c r="I862" i="119"/>
  <c r="H862" i="119"/>
  <c r="G862" i="119"/>
  <c r="K862" i="119" s="1"/>
  <c r="I861" i="119"/>
  <c r="H861" i="119"/>
  <c r="G861" i="119"/>
  <c r="I860" i="119"/>
  <c r="H860" i="119"/>
  <c r="G860" i="119"/>
  <c r="K860" i="119" s="1"/>
  <c r="I859" i="119"/>
  <c r="H859" i="119"/>
  <c r="G859" i="119"/>
  <c r="J858" i="119"/>
  <c r="I858" i="119"/>
  <c r="H858" i="119"/>
  <c r="G858" i="119"/>
  <c r="K858" i="119" s="1"/>
  <c r="I857" i="119"/>
  <c r="H857" i="119"/>
  <c r="G857" i="119"/>
  <c r="J857" i="119" s="1"/>
  <c r="K856" i="119"/>
  <c r="I856" i="119"/>
  <c r="H856" i="119"/>
  <c r="G856" i="119"/>
  <c r="J856" i="119" s="1"/>
  <c r="I855" i="119"/>
  <c r="H855" i="119"/>
  <c r="G855" i="119"/>
  <c r="I854" i="119"/>
  <c r="H854" i="119"/>
  <c r="G854" i="119"/>
  <c r="I853" i="119"/>
  <c r="H853" i="119"/>
  <c r="G853" i="119"/>
  <c r="J852" i="119"/>
  <c r="I852" i="119"/>
  <c r="H852" i="119"/>
  <c r="G852" i="119"/>
  <c r="K852" i="119" s="1"/>
  <c r="I851" i="119"/>
  <c r="H851" i="119"/>
  <c r="G851" i="119"/>
  <c r="J850" i="119"/>
  <c r="I850" i="119"/>
  <c r="H850" i="119"/>
  <c r="G850" i="119"/>
  <c r="K850" i="119" s="1"/>
  <c r="I849" i="119"/>
  <c r="H849" i="119"/>
  <c r="G849" i="119"/>
  <c r="J848" i="119"/>
  <c r="I848" i="119"/>
  <c r="H848" i="119"/>
  <c r="G848" i="119"/>
  <c r="K848" i="119" s="1"/>
  <c r="I847" i="119"/>
  <c r="H847" i="119"/>
  <c r="G847" i="119"/>
  <c r="K847" i="119" s="1"/>
  <c r="I846" i="119"/>
  <c r="H846" i="119"/>
  <c r="G846" i="119"/>
  <c r="I845" i="119"/>
  <c r="H845" i="119"/>
  <c r="G845" i="119"/>
  <c r="J845" i="119" s="1"/>
  <c r="I844" i="119"/>
  <c r="H844" i="119"/>
  <c r="G844" i="119"/>
  <c r="K844" i="119" s="1"/>
  <c r="I843" i="119"/>
  <c r="H843" i="119"/>
  <c r="G843" i="119"/>
  <c r="J843" i="119" s="1"/>
  <c r="I842" i="119"/>
  <c r="H842" i="119"/>
  <c r="G842" i="119"/>
  <c r="K842" i="119" s="1"/>
  <c r="I841" i="119"/>
  <c r="H841" i="119"/>
  <c r="G841" i="119"/>
  <c r="I840" i="119"/>
  <c r="H840" i="119"/>
  <c r="G840" i="119"/>
  <c r="K840" i="119" s="1"/>
  <c r="K839" i="119"/>
  <c r="I839" i="119"/>
  <c r="H839" i="119"/>
  <c r="G839" i="119"/>
  <c r="J839" i="119" s="1"/>
  <c r="I838" i="119"/>
  <c r="H838" i="119"/>
  <c r="G838" i="119"/>
  <c r="K838" i="119" s="1"/>
  <c r="K837" i="119"/>
  <c r="I837" i="119"/>
  <c r="H837" i="119"/>
  <c r="G837" i="119"/>
  <c r="J837" i="119" s="1"/>
  <c r="I836" i="119"/>
  <c r="H836" i="119"/>
  <c r="G836" i="119"/>
  <c r="K836" i="119" s="1"/>
  <c r="K835" i="119"/>
  <c r="I835" i="119"/>
  <c r="H835" i="119"/>
  <c r="G835" i="119"/>
  <c r="J835" i="119" s="1"/>
  <c r="I834" i="119"/>
  <c r="H834" i="119"/>
  <c r="G834" i="119"/>
  <c r="K833" i="119"/>
  <c r="I833" i="119"/>
  <c r="H833" i="119"/>
  <c r="G833" i="119"/>
  <c r="J833" i="119" s="1"/>
  <c r="I832" i="119"/>
  <c r="H832" i="119"/>
  <c r="G832" i="119"/>
  <c r="K831" i="119"/>
  <c r="J831" i="119"/>
  <c r="I831" i="119"/>
  <c r="H831" i="119"/>
  <c r="G831" i="119"/>
  <c r="I830" i="119"/>
  <c r="H830" i="119"/>
  <c r="G830" i="119"/>
  <c r="K829" i="119"/>
  <c r="I829" i="119"/>
  <c r="H829" i="119"/>
  <c r="G829" i="119"/>
  <c r="J829" i="119" s="1"/>
  <c r="I828" i="119"/>
  <c r="H828" i="119"/>
  <c r="G828" i="119"/>
  <c r="I827" i="119"/>
  <c r="H827" i="119"/>
  <c r="G827" i="119"/>
  <c r="I826" i="119"/>
  <c r="H826" i="119"/>
  <c r="G826" i="119"/>
  <c r="K826" i="119" s="1"/>
  <c r="I825" i="119"/>
  <c r="H825" i="119"/>
  <c r="G825" i="119"/>
  <c r="J825" i="119" s="1"/>
  <c r="I824" i="119"/>
  <c r="H824" i="119"/>
  <c r="G824" i="119"/>
  <c r="K824" i="119" s="1"/>
  <c r="I823" i="119"/>
  <c r="H823" i="119"/>
  <c r="G823" i="119"/>
  <c r="I822" i="119"/>
  <c r="H822" i="119"/>
  <c r="G822" i="119"/>
  <c r="I821" i="119"/>
  <c r="H821" i="119"/>
  <c r="G821" i="119"/>
  <c r="I820" i="119"/>
  <c r="H820" i="119"/>
  <c r="G820" i="119"/>
  <c r="I819" i="119"/>
  <c r="H819" i="119"/>
  <c r="G819" i="119"/>
  <c r="I818" i="119"/>
  <c r="H818" i="119"/>
  <c r="G818" i="119"/>
  <c r="I817" i="119"/>
  <c r="H817" i="119"/>
  <c r="G817" i="119"/>
  <c r="I816" i="119"/>
  <c r="H816" i="119"/>
  <c r="G816" i="119"/>
  <c r="J815" i="119"/>
  <c r="I815" i="119"/>
  <c r="H815" i="119"/>
  <c r="G815" i="119"/>
  <c r="K815" i="119" s="1"/>
  <c r="I814" i="119"/>
  <c r="H814" i="119"/>
  <c r="G814" i="119"/>
  <c r="K813" i="119"/>
  <c r="I813" i="119"/>
  <c r="H813" i="119"/>
  <c r="G813" i="119"/>
  <c r="J813" i="119" s="1"/>
  <c r="I812" i="119"/>
  <c r="H812" i="119"/>
  <c r="G812" i="119"/>
  <c r="I811" i="119"/>
  <c r="H811" i="119"/>
  <c r="G811" i="119"/>
  <c r="J811" i="119" s="1"/>
  <c r="I810" i="119"/>
  <c r="H810" i="119"/>
  <c r="G810" i="119"/>
  <c r="K810" i="119" s="1"/>
  <c r="K809" i="119"/>
  <c r="I809" i="119"/>
  <c r="H809" i="119"/>
  <c r="G809" i="119"/>
  <c r="J809" i="119" s="1"/>
  <c r="I808" i="119"/>
  <c r="H808" i="119"/>
  <c r="G808" i="119"/>
  <c r="K808" i="119" s="1"/>
  <c r="I807" i="119"/>
  <c r="H807" i="119"/>
  <c r="G807" i="119"/>
  <c r="K807" i="119" s="1"/>
  <c r="I806" i="119"/>
  <c r="H806" i="119"/>
  <c r="G806" i="119"/>
  <c r="K806" i="119" s="1"/>
  <c r="I805" i="119"/>
  <c r="H805" i="119"/>
  <c r="G805" i="119"/>
  <c r="J805" i="119" s="1"/>
  <c r="I804" i="119"/>
  <c r="H804" i="119"/>
  <c r="G804" i="119"/>
  <c r="I803" i="119"/>
  <c r="H803" i="119"/>
  <c r="G803" i="119"/>
  <c r="J803" i="119" s="1"/>
  <c r="I802" i="119"/>
  <c r="H802" i="119"/>
  <c r="G802" i="119"/>
  <c r="K801" i="119"/>
  <c r="I801" i="119"/>
  <c r="H801" i="119"/>
  <c r="G801" i="119"/>
  <c r="J801" i="119" s="1"/>
  <c r="I800" i="119"/>
  <c r="H800" i="119"/>
  <c r="G800" i="119"/>
  <c r="K800" i="119" s="1"/>
  <c r="I799" i="119"/>
  <c r="H799" i="119"/>
  <c r="G799" i="119"/>
  <c r="I798" i="119"/>
  <c r="H798" i="119"/>
  <c r="G798" i="119"/>
  <c r="I797" i="119"/>
  <c r="H797" i="119"/>
  <c r="G797" i="119"/>
  <c r="I796" i="119"/>
  <c r="H796" i="119"/>
  <c r="G796" i="119"/>
  <c r="I795" i="119"/>
  <c r="H795" i="119"/>
  <c r="G795" i="119"/>
  <c r="I794" i="119"/>
  <c r="H794" i="119"/>
  <c r="G794" i="119"/>
  <c r="K793" i="119"/>
  <c r="I793" i="119"/>
  <c r="H793" i="119"/>
  <c r="G793" i="119"/>
  <c r="J793" i="119" s="1"/>
  <c r="I792" i="119"/>
  <c r="H792" i="119"/>
  <c r="G792" i="119"/>
  <c r="J791" i="119"/>
  <c r="I791" i="119"/>
  <c r="H791" i="119"/>
  <c r="G791" i="119"/>
  <c r="K791" i="119" s="1"/>
  <c r="I790" i="119"/>
  <c r="H790" i="119"/>
  <c r="G790" i="119"/>
  <c r="K789" i="119"/>
  <c r="I789" i="119"/>
  <c r="H789" i="119"/>
  <c r="G789" i="119"/>
  <c r="J789" i="119" s="1"/>
  <c r="I788" i="119"/>
  <c r="H788" i="119"/>
  <c r="G788" i="119"/>
  <c r="I787" i="119"/>
  <c r="H787" i="119"/>
  <c r="G787" i="119"/>
  <c r="J787" i="119" s="1"/>
  <c r="I786" i="119"/>
  <c r="H786" i="119"/>
  <c r="G786" i="119"/>
  <c r="K786" i="119" s="1"/>
  <c r="K785" i="119"/>
  <c r="I785" i="119"/>
  <c r="H785" i="119"/>
  <c r="G785" i="119"/>
  <c r="J785" i="119" s="1"/>
  <c r="I784" i="119"/>
  <c r="H784" i="119"/>
  <c r="G784" i="119"/>
  <c r="K784" i="119" s="1"/>
  <c r="J783" i="119"/>
  <c r="I783" i="119"/>
  <c r="H783" i="119"/>
  <c r="G783" i="119"/>
  <c r="K783" i="119" s="1"/>
  <c r="I782" i="119"/>
  <c r="H782" i="119"/>
  <c r="G782" i="119"/>
  <c r="K782" i="119" s="1"/>
  <c r="K781" i="119"/>
  <c r="I781" i="119"/>
  <c r="H781" i="119"/>
  <c r="G781" i="119"/>
  <c r="J781" i="119" s="1"/>
  <c r="I780" i="119"/>
  <c r="H780" i="119"/>
  <c r="G780" i="119"/>
  <c r="K780" i="119" s="1"/>
  <c r="K779" i="119"/>
  <c r="I779" i="119"/>
  <c r="H779" i="119"/>
  <c r="G779" i="119"/>
  <c r="J779" i="119" s="1"/>
  <c r="I778" i="119"/>
  <c r="H778" i="119"/>
  <c r="G778" i="119"/>
  <c r="I777" i="119"/>
  <c r="H777" i="119"/>
  <c r="G777" i="119"/>
  <c r="I776" i="119"/>
  <c r="H776" i="119"/>
  <c r="G776" i="119"/>
  <c r="I775" i="119"/>
  <c r="H775" i="119"/>
  <c r="G775" i="119"/>
  <c r="I774" i="119"/>
  <c r="H774" i="119"/>
  <c r="G774" i="119"/>
  <c r="K774" i="119" s="1"/>
  <c r="I773" i="119"/>
  <c r="H773" i="119"/>
  <c r="G773" i="119"/>
  <c r="J772" i="119"/>
  <c r="I772" i="119"/>
  <c r="H772" i="119"/>
  <c r="G772" i="119"/>
  <c r="K772" i="119" s="1"/>
  <c r="I771" i="119"/>
  <c r="H771" i="119"/>
  <c r="G771" i="119"/>
  <c r="J770" i="119"/>
  <c r="I770" i="119"/>
  <c r="H770" i="119"/>
  <c r="G770" i="119"/>
  <c r="K770" i="119" s="1"/>
  <c r="I769" i="119"/>
  <c r="H769" i="119"/>
  <c r="G769" i="119"/>
  <c r="J768" i="119"/>
  <c r="I768" i="119"/>
  <c r="H768" i="119"/>
  <c r="G768" i="119"/>
  <c r="K768" i="119" s="1"/>
  <c r="J767" i="119"/>
  <c r="I767" i="119"/>
  <c r="H767" i="119"/>
  <c r="G767" i="119"/>
  <c r="K767" i="119" s="1"/>
  <c r="I766" i="119"/>
  <c r="H766" i="119"/>
  <c r="G766" i="119"/>
  <c r="I765" i="119"/>
  <c r="H765" i="119"/>
  <c r="G765" i="119"/>
  <c r="K765" i="119" s="1"/>
  <c r="J764" i="119"/>
  <c r="I764" i="119"/>
  <c r="H764" i="119"/>
  <c r="G764" i="119"/>
  <c r="K764" i="119" s="1"/>
  <c r="I763" i="119"/>
  <c r="H763" i="119"/>
  <c r="G763" i="119"/>
  <c r="J763" i="119" s="1"/>
  <c r="K762" i="119"/>
  <c r="J762" i="119"/>
  <c r="I762" i="119"/>
  <c r="H762" i="119"/>
  <c r="G762" i="119"/>
  <c r="I761" i="119"/>
  <c r="H761" i="119"/>
  <c r="G761" i="119"/>
  <c r="K760" i="119"/>
  <c r="J760" i="119"/>
  <c r="I760" i="119"/>
  <c r="H760" i="119"/>
  <c r="G760" i="119"/>
  <c r="I759" i="119"/>
  <c r="H759" i="119"/>
  <c r="G759" i="119"/>
  <c r="J758" i="119"/>
  <c r="I758" i="119"/>
  <c r="H758" i="119"/>
  <c r="G758" i="119"/>
  <c r="K758" i="119" s="1"/>
  <c r="I757" i="119"/>
  <c r="H757" i="119"/>
  <c r="G757" i="119"/>
  <c r="K757" i="119" s="1"/>
  <c r="I756" i="119"/>
  <c r="H756" i="119"/>
  <c r="G756" i="119"/>
  <c r="K756" i="119" s="1"/>
  <c r="I755" i="119"/>
  <c r="H755" i="119"/>
  <c r="G755" i="119"/>
  <c r="I754" i="119"/>
  <c r="H754" i="119"/>
  <c r="G754" i="119"/>
  <c r="I753" i="119"/>
  <c r="H753" i="119"/>
  <c r="G753" i="119"/>
  <c r="J753" i="119" s="1"/>
  <c r="I752" i="119"/>
  <c r="H752" i="119"/>
  <c r="G752" i="119"/>
  <c r="J751" i="119"/>
  <c r="I751" i="119"/>
  <c r="H751" i="119"/>
  <c r="G751" i="119"/>
  <c r="K751" i="119" s="1"/>
  <c r="I750" i="119"/>
  <c r="H750" i="119"/>
  <c r="G750" i="119"/>
  <c r="I749" i="119"/>
  <c r="H749" i="119"/>
  <c r="G749" i="119"/>
  <c r="K749" i="119" s="1"/>
  <c r="I748" i="119"/>
  <c r="H748" i="119"/>
  <c r="G748" i="119"/>
  <c r="K748" i="119" s="1"/>
  <c r="I747" i="119"/>
  <c r="H747" i="119"/>
  <c r="G747" i="119"/>
  <c r="J747" i="119" s="1"/>
  <c r="I746" i="119"/>
  <c r="H746" i="119"/>
  <c r="G746" i="119"/>
  <c r="K746" i="119" s="1"/>
  <c r="I745" i="119"/>
  <c r="H745" i="119"/>
  <c r="G745" i="119"/>
  <c r="J745" i="119" s="1"/>
  <c r="I744" i="119"/>
  <c r="H744" i="119"/>
  <c r="G744" i="119"/>
  <c r="K744" i="119" s="1"/>
  <c r="I743" i="119"/>
  <c r="H743" i="119"/>
  <c r="G743" i="119"/>
  <c r="J742" i="119"/>
  <c r="I742" i="119"/>
  <c r="H742" i="119"/>
  <c r="G742" i="119"/>
  <c r="K742" i="119" s="1"/>
  <c r="J741" i="119"/>
  <c r="I741" i="119"/>
  <c r="H741" i="119"/>
  <c r="G741" i="119"/>
  <c r="K741" i="119" s="1"/>
  <c r="I740" i="119"/>
  <c r="H740" i="119"/>
  <c r="G740" i="119"/>
  <c r="K740" i="119" s="1"/>
  <c r="J739" i="119"/>
  <c r="I739" i="119"/>
  <c r="H739" i="119"/>
  <c r="G739" i="119"/>
  <c r="K739" i="119" s="1"/>
  <c r="I738" i="119"/>
  <c r="H738" i="119"/>
  <c r="G738" i="119"/>
  <c r="I737" i="119"/>
  <c r="H737" i="119"/>
  <c r="G737" i="119"/>
  <c r="J737" i="119" s="1"/>
  <c r="I736" i="119"/>
  <c r="H736" i="119"/>
  <c r="G736" i="119"/>
  <c r="I735" i="119"/>
  <c r="H735" i="119"/>
  <c r="G735" i="119"/>
  <c r="K735" i="119" s="1"/>
  <c r="J734" i="119"/>
  <c r="I734" i="119"/>
  <c r="H734" i="119"/>
  <c r="G734" i="119"/>
  <c r="K734" i="119" s="1"/>
  <c r="I733" i="119"/>
  <c r="H733" i="119"/>
  <c r="G733" i="119"/>
  <c r="J732" i="119"/>
  <c r="I732" i="119"/>
  <c r="H732" i="119"/>
  <c r="G732" i="119"/>
  <c r="K732" i="119" s="1"/>
  <c r="I731" i="119"/>
  <c r="H731" i="119"/>
  <c r="G731" i="119"/>
  <c r="K731" i="119" s="1"/>
  <c r="J730" i="119"/>
  <c r="I730" i="119"/>
  <c r="H730" i="119"/>
  <c r="G730" i="119"/>
  <c r="K730" i="119" s="1"/>
  <c r="I729" i="119"/>
  <c r="H729" i="119"/>
  <c r="G729" i="119"/>
  <c r="I728" i="119"/>
  <c r="H728" i="119"/>
  <c r="G728" i="119"/>
  <c r="I727" i="119"/>
  <c r="H727" i="119"/>
  <c r="G727" i="119"/>
  <c r="K727" i="119" s="1"/>
  <c r="J726" i="119"/>
  <c r="I726" i="119"/>
  <c r="H726" i="119"/>
  <c r="G726" i="119"/>
  <c r="K726" i="119" s="1"/>
  <c r="I725" i="119"/>
  <c r="H725" i="119"/>
  <c r="G725" i="119"/>
  <c r="I724" i="119"/>
  <c r="H724" i="119"/>
  <c r="G724" i="119"/>
  <c r="K724" i="119" s="1"/>
  <c r="I723" i="119"/>
  <c r="H723" i="119"/>
  <c r="G723" i="119"/>
  <c r="K723" i="119" s="1"/>
  <c r="I722" i="119"/>
  <c r="H722" i="119"/>
  <c r="G722" i="119"/>
  <c r="K722" i="119" s="1"/>
  <c r="I721" i="119"/>
  <c r="H721" i="119"/>
  <c r="G721" i="119"/>
  <c r="I720" i="119"/>
  <c r="H720" i="119"/>
  <c r="G720" i="119"/>
  <c r="I719" i="119"/>
  <c r="H719" i="119"/>
  <c r="G719" i="119"/>
  <c r="K719" i="119" s="1"/>
  <c r="I718" i="119"/>
  <c r="H718" i="119"/>
  <c r="G718" i="119"/>
  <c r="K718" i="119" s="1"/>
  <c r="I717" i="119"/>
  <c r="H717" i="119"/>
  <c r="G717" i="119"/>
  <c r="J716" i="119"/>
  <c r="I716" i="119"/>
  <c r="H716" i="119"/>
  <c r="G716" i="119"/>
  <c r="K716" i="119" s="1"/>
  <c r="I715" i="119"/>
  <c r="H715" i="119"/>
  <c r="G715" i="119"/>
  <c r="I714" i="119"/>
  <c r="H714" i="119"/>
  <c r="G714" i="119"/>
  <c r="I713" i="119"/>
  <c r="H713" i="119"/>
  <c r="G713" i="119"/>
  <c r="I712" i="119"/>
  <c r="H712" i="119"/>
  <c r="G712" i="119"/>
  <c r="I711" i="119"/>
  <c r="H711" i="119"/>
  <c r="G711" i="119"/>
  <c r="K711" i="119" s="1"/>
  <c r="I710" i="119"/>
  <c r="H710" i="119"/>
  <c r="G710" i="119"/>
  <c r="I709" i="119"/>
  <c r="H709" i="119"/>
  <c r="G709" i="119"/>
  <c r="I708" i="119"/>
  <c r="H708" i="119"/>
  <c r="G708" i="119"/>
  <c r="K707" i="119"/>
  <c r="J707" i="119"/>
  <c r="I707" i="119"/>
  <c r="H707" i="119"/>
  <c r="G707" i="119"/>
  <c r="I706" i="119"/>
  <c r="H706" i="119"/>
  <c r="G706" i="119"/>
  <c r="K705" i="119"/>
  <c r="J705" i="119"/>
  <c r="I705" i="119"/>
  <c r="H705" i="119"/>
  <c r="G705" i="119"/>
  <c r="I704" i="119"/>
  <c r="H704" i="119"/>
  <c r="G704" i="119"/>
  <c r="I703" i="119"/>
  <c r="H703" i="119"/>
  <c r="G703" i="119"/>
  <c r="K703" i="119" s="1"/>
  <c r="I702" i="119"/>
  <c r="H702" i="119"/>
  <c r="G702" i="119"/>
  <c r="I701" i="119"/>
  <c r="H701" i="119"/>
  <c r="G701" i="119"/>
  <c r="I700" i="119"/>
  <c r="H700" i="119"/>
  <c r="G700" i="119"/>
  <c r="I699" i="119"/>
  <c r="H699" i="119"/>
  <c r="G699" i="119"/>
  <c r="I698" i="119"/>
  <c r="H698" i="119"/>
  <c r="G698" i="119"/>
  <c r="K698" i="119" s="1"/>
  <c r="I697" i="119"/>
  <c r="H697" i="119"/>
  <c r="G697" i="119"/>
  <c r="K697" i="119" s="1"/>
  <c r="I696" i="119"/>
  <c r="H696" i="119"/>
  <c r="G696" i="119"/>
  <c r="I695" i="119"/>
  <c r="H695" i="119"/>
  <c r="G695" i="119"/>
  <c r="K695" i="119" s="1"/>
  <c r="I694" i="119"/>
  <c r="H694" i="119"/>
  <c r="G694" i="119"/>
  <c r="I693" i="119"/>
  <c r="H693" i="119"/>
  <c r="G693" i="119"/>
  <c r="J693" i="119" s="1"/>
  <c r="I692" i="119"/>
  <c r="H692" i="119"/>
  <c r="G692" i="119"/>
  <c r="I691" i="119"/>
  <c r="H691" i="119"/>
  <c r="G691" i="119"/>
  <c r="K691" i="119" s="1"/>
  <c r="I690" i="119"/>
  <c r="H690" i="119"/>
  <c r="G690" i="119"/>
  <c r="I689" i="119"/>
  <c r="H689" i="119"/>
  <c r="G689" i="119"/>
  <c r="I688" i="119"/>
  <c r="H688" i="119"/>
  <c r="G688" i="119"/>
  <c r="I687" i="119"/>
  <c r="H687" i="119"/>
  <c r="G687" i="119"/>
  <c r="K687" i="119" s="1"/>
  <c r="J686" i="119"/>
  <c r="I686" i="119"/>
  <c r="H686" i="119"/>
  <c r="G686" i="119"/>
  <c r="K686" i="119" s="1"/>
  <c r="I685" i="119"/>
  <c r="H685" i="119"/>
  <c r="G685" i="119"/>
  <c r="J685" i="119" s="1"/>
  <c r="J684" i="119"/>
  <c r="I684" i="119"/>
  <c r="H684" i="119"/>
  <c r="G684" i="119"/>
  <c r="K684" i="119" s="1"/>
  <c r="I683" i="119"/>
  <c r="H683" i="119"/>
  <c r="G683" i="119"/>
  <c r="I682" i="119"/>
  <c r="H682" i="119"/>
  <c r="G682" i="119"/>
  <c r="I681" i="119"/>
  <c r="H681" i="119"/>
  <c r="G681" i="119"/>
  <c r="J681" i="119" s="1"/>
  <c r="I680" i="119"/>
  <c r="H680" i="119"/>
  <c r="G680" i="119"/>
  <c r="I679" i="119"/>
  <c r="H679" i="119"/>
  <c r="G679" i="119"/>
  <c r="K679" i="119" s="1"/>
  <c r="I678" i="119"/>
  <c r="H678" i="119"/>
  <c r="G678" i="119"/>
  <c r="K678" i="119" s="1"/>
  <c r="K677" i="119"/>
  <c r="I677" i="119"/>
  <c r="H677" i="119"/>
  <c r="G677" i="119"/>
  <c r="J677" i="119" s="1"/>
  <c r="I676" i="119"/>
  <c r="H676" i="119"/>
  <c r="G676" i="119"/>
  <c r="K675" i="119"/>
  <c r="J675" i="119"/>
  <c r="I675" i="119"/>
  <c r="H675" i="119"/>
  <c r="G675" i="119"/>
  <c r="I674" i="119"/>
  <c r="H674" i="119"/>
  <c r="G674" i="119"/>
  <c r="K673" i="119"/>
  <c r="J673" i="119"/>
  <c r="I673" i="119"/>
  <c r="H673" i="119"/>
  <c r="G673" i="119"/>
  <c r="I672" i="119"/>
  <c r="H672" i="119"/>
  <c r="G672" i="119"/>
  <c r="I671" i="119"/>
  <c r="H671" i="119"/>
  <c r="G671" i="119"/>
  <c r="K671" i="119" s="1"/>
  <c r="I670" i="119"/>
  <c r="H670" i="119"/>
  <c r="G670" i="119"/>
  <c r="I669" i="119"/>
  <c r="H669" i="119"/>
  <c r="G669" i="119"/>
  <c r="J669" i="119" s="1"/>
  <c r="I668" i="119"/>
  <c r="H668" i="119"/>
  <c r="G668" i="119"/>
  <c r="K668" i="119" s="1"/>
  <c r="J667" i="119"/>
  <c r="I667" i="119"/>
  <c r="H667" i="119"/>
  <c r="G667" i="119"/>
  <c r="K667" i="119" s="1"/>
  <c r="J666" i="119"/>
  <c r="I666" i="119"/>
  <c r="H666" i="119"/>
  <c r="G666" i="119"/>
  <c r="K666" i="119" s="1"/>
  <c r="I665" i="119"/>
  <c r="H665" i="119"/>
  <c r="G665" i="119"/>
  <c r="K665" i="119" s="1"/>
  <c r="I664" i="119"/>
  <c r="H664" i="119"/>
  <c r="G664" i="119"/>
  <c r="I663" i="119"/>
  <c r="H663" i="119"/>
  <c r="G663" i="119"/>
  <c r="K663" i="119" s="1"/>
  <c r="I662" i="119"/>
  <c r="H662" i="119"/>
  <c r="G662" i="119"/>
  <c r="I661" i="119"/>
  <c r="H661" i="119"/>
  <c r="G661" i="119"/>
  <c r="J661" i="119" s="1"/>
  <c r="I660" i="119"/>
  <c r="H660" i="119"/>
  <c r="G660" i="119"/>
  <c r="K659" i="119"/>
  <c r="J659" i="119"/>
  <c r="I659" i="119"/>
  <c r="H659" i="119"/>
  <c r="G659" i="119"/>
  <c r="I658" i="119"/>
  <c r="H658" i="119"/>
  <c r="G658" i="119"/>
  <c r="K658" i="119" s="1"/>
  <c r="I657" i="119"/>
  <c r="H657" i="119"/>
  <c r="G657" i="119"/>
  <c r="I656" i="119"/>
  <c r="H656" i="119"/>
  <c r="G656" i="119"/>
  <c r="I655" i="119"/>
  <c r="H655" i="119"/>
  <c r="G655" i="119"/>
  <c r="K655" i="119" s="1"/>
  <c r="I654" i="119"/>
  <c r="H654" i="119"/>
  <c r="G654" i="119"/>
  <c r="K653" i="119"/>
  <c r="I653" i="119"/>
  <c r="H653" i="119"/>
  <c r="G653" i="119"/>
  <c r="J653" i="119" s="1"/>
  <c r="I652" i="119"/>
  <c r="H652" i="119"/>
  <c r="G652" i="119"/>
  <c r="J651" i="119"/>
  <c r="I651" i="119"/>
  <c r="H651" i="119"/>
  <c r="G651" i="119"/>
  <c r="K651" i="119" s="1"/>
  <c r="I650" i="119"/>
  <c r="H650" i="119"/>
  <c r="G650" i="119"/>
  <c r="K650" i="119" s="1"/>
  <c r="I649" i="119"/>
  <c r="H649" i="119"/>
  <c r="G649" i="119"/>
  <c r="I648" i="119"/>
  <c r="H648" i="119"/>
  <c r="G648" i="119"/>
  <c r="I647" i="119"/>
  <c r="H647" i="119"/>
  <c r="G647" i="119"/>
  <c r="K647" i="119" s="1"/>
  <c r="I646" i="119"/>
  <c r="H646" i="119"/>
  <c r="G646" i="119"/>
  <c r="K645" i="119"/>
  <c r="I645" i="119"/>
  <c r="H645" i="119"/>
  <c r="G645" i="119"/>
  <c r="J645" i="119" s="1"/>
  <c r="I644" i="119"/>
  <c r="H644" i="119"/>
  <c r="G644" i="119"/>
  <c r="K644" i="119" s="1"/>
  <c r="J643" i="119"/>
  <c r="I643" i="119"/>
  <c r="H643" i="119"/>
  <c r="G643" i="119"/>
  <c r="K643" i="119" s="1"/>
  <c r="J642" i="119"/>
  <c r="I642" i="119"/>
  <c r="H642" i="119"/>
  <c r="G642" i="119"/>
  <c r="K642" i="119" s="1"/>
  <c r="I641" i="119"/>
  <c r="H641" i="119"/>
  <c r="G641" i="119"/>
  <c r="I640" i="119"/>
  <c r="H640" i="119"/>
  <c r="G640" i="119"/>
  <c r="I639" i="119"/>
  <c r="H639" i="119"/>
  <c r="G639" i="119"/>
  <c r="K639" i="119" s="1"/>
  <c r="J638" i="119"/>
  <c r="I638" i="119"/>
  <c r="H638" i="119"/>
  <c r="G638" i="119"/>
  <c r="K638" i="119" s="1"/>
  <c r="I637" i="119"/>
  <c r="H637" i="119"/>
  <c r="G637" i="119"/>
  <c r="J637" i="119" s="1"/>
  <c r="K636" i="119"/>
  <c r="J636" i="119"/>
  <c r="I636" i="119"/>
  <c r="H636" i="119"/>
  <c r="G636" i="119"/>
  <c r="I635" i="119"/>
  <c r="H635" i="119"/>
  <c r="G635" i="119"/>
  <c r="J634" i="119"/>
  <c r="I634" i="119"/>
  <c r="H634" i="119"/>
  <c r="G634" i="119"/>
  <c r="K634" i="119" s="1"/>
  <c r="I633" i="119"/>
  <c r="H633" i="119"/>
  <c r="G633" i="119"/>
  <c r="K633" i="119" s="1"/>
  <c r="I632" i="119"/>
  <c r="H632" i="119"/>
  <c r="G632" i="119"/>
  <c r="I631" i="119"/>
  <c r="H631" i="119"/>
  <c r="G631" i="119"/>
  <c r="K631" i="119" s="1"/>
  <c r="I630" i="119"/>
  <c r="H630" i="119"/>
  <c r="G630" i="119"/>
  <c r="K630" i="119" s="1"/>
  <c r="I629" i="119"/>
  <c r="H629" i="119"/>
  <c r="G629" i="119"/>
  <c r="J629" i="119" s="1"/>
  <c r="I628" i="119"/>
  <c r="H628" i="119"/>
  <c r="G628" i="119"/>
  <c r="K628" i="119" s="1"/>
  <c r="I627" i="119"/>
  <c r="H627" i="119"/>
  <c r="G627" i="119"/>
  <c r="J626" i="119"/>
  <c r="I626" i="119"/>
  <c r="H626" i="119"/>
  <c r="G626" i="119"/>
  <c r="K626" i="119" s="1"/>
  <c r="I625" i="119"/>
  <c r="H625" i="119"/>
  <c r="G625" i="119"/>
  <c r="I624" i="119"/>
  <c r="H624" i="119"/>
  <c r="G624" i="119"/>
  <c r="I623" i="119"/>
  <c r="H623" i="119"/>
  <c r="G623" i="119"/>
  <c r="K623" i="119" s="1"/>
  <c r="I622" i="119"/>
  <c r="H622" i="119"/>
  <c r="G622" i="119"/>
  <c r="K622" i="119" s="1"/>
  <c r="K621" i="119"/>
  <c r="I621" i="119"/>
  <c r="H621" i="119"/>
  <c r="G621" i="119"/>
  <c r="J621" i="119" s="1"/>
  <c r="J620" i="119"/>
  <c r="I620" i="119"/>
  <c r="H620" i="119"/>
  <c r="G620" i="119"/>
  <c r="K620" i="119" s="1"/>
  <c r="I619" i="119"/>
  <c r="H619" i="119"/>
  <c r="G619" i="119"/>
  <c r="I618" i="119"/>
  <c r="H618" i="119"/>
  <c r="G618" i="119"/>
  <c r="K618" i="119" s="1"/>
  <c r="K617" i="119"/>
  <c r="I617" i="119"/>
  <c r="H617" i="119"/>
  <c r="G617" i="119"/>
  <c r="J617" i="119" s="1"/>
  <c r="I616" i="119"/>
  <c r="H616" i="119"/>
  <c r="G616" i="119"/>
  <c r="I615" i="119"/>
  <c r="H615" i="119"/>
  <c r="G615" i="119"/>
  <c r="K615" i="119" s="1"/>
  <c r="I614" i="119"/>
  <c r="H614" i="119"/>
  <c r="G614" i="119"/>
  <c r="K614" i="119" s="1"/>
  <c r="K613" i="119"/>
  <c r="I613" i="119"/>
  <c r="H613" i="119"/>
  <c r="G613" i="119"/>
  <c r="J613" i="119" s="1"/>
  <c r="I612" i="119"/>
  <c r="H612" i="119"/>
  <c r="G612" i="119"/>
  <c r="I611" i="119"/>
  <c r="H611" i="119"/>
  <c r="G611" i="119"/>
  <c r="J610" i="119"/>
  <c r="I610" i="119"/>
  <c r="H610" i="119"/>
  <c r="G610" i="119"/>
  <c r="K610" i="119" s="1"/>
  <c r="I609" i="119"/>
  <c r="H609" i="119"/>
  <c r="G609" i="119"/>
  <c r="I608" i="119"/>
  <c r="H608" i="119"/>
  <c r="G608" i="119"/>
  <c r="I607" i="119"/>
  <c r="H607" i="119"/>
  <c r="G607" i="119"/>
  <c r="K607" i="119" s="1"/>
  <c r="K606" i="119"/>
  <c r="J606" i="119"/>
  <c r="I606" i="119"/>
  <c r="H606" i="119"/>
  <c r="G606" i="119"/>
  <c r="I605" i="119"/>
  <c r="H605" i="119"/>
  <c r="G605" i="119"/>
  <c r="K604" i="119"/>
  <c r="J604" i="119"/>
  <c r="I604" i="119"/>
  <c r="H604" i="119"/>
  <c r="G604" i="119"/>
  <c r="I603" i="119"/>
  <c r="H603" i="119"/>
  <c r="G603" i="119"/>
  <c r="K603" i="119" s="1"/>
  <c r="J602" i="119"/>
  <c r="I602" i="119"/>
  <c r="H602" i="119"/>
  <c r="G602" i="119"/>
  <c r="K602" i="119" s="1"/>
  <c r="I601" i="119"/>
  <c r="H601" i="119"/>
  <c r="G601" i="119"/>
  <c r="K601" i="119" s="1"/>
  <c r="I600" i="119"/>
  <c r="H600" i="119"/>
  <c r="G600" i="119"/>
  <c r="I599" i="119"/>
  <c r="H599" i="119"/>
  <c r="G599" i="119"/>
  <c r="K599" i="119" s="1"/>
  <c r="I598" i="119"/>
  <c r="H598" i="119"/>
  <c r="G598" i="119"/>
  <c r="K598" i="119" s="1"/>
  <c r="I597" i="119"/>
  <c r="H597" i="119"/>
  <c r="G597" i="119"/>
  <c r="J597" i="119" s="1"/>
  <c r="I596" i="119"/>
  <c r="H596" i="119"/>
  <c r="G596" i="119"/>
  <c r="K596" i="119" s="1"/>
  <c r="I595" i="119"/>
  <c r="H595" i="119"/>
  <c r="G595" i="119"/>
  <c r="J594" i="119"/>
  <c r="I594" i="119"/>
  <c r="H594" i="119"/>
  <c r="G594" i="119"/>
  <c r="K594" i="119" s="1"/>
  <c r="I593" i="119"/>
  <c r="H593" i="119"/>
  <c r="G593" i="119"/>
  <c r="I592" i="119"/>
  <c r="H592" i="119"/>
  <c r="G592" i="119"/>
  <c r="I591" i="119"/>
  <c r="H591" i="119"/>
  <c r="G591" i="119"/>
  <c r="K591" i="119" s="1"/>
  <c r="J590" i="119"/>
  <c r="I590" i="119"/>
  <c r="H590" i="119"/>
  <c r="G590" i="119"/>
  <c r="K590" i="119" s="1"/>
  <c r="I589" i="119"/>
  <c r="H589" i="119"/>
  <c r="G589" i="119"/>
  <c r="J589" i="119" s="1"/>
  <c r="K588" i="119"/>
  <c r="J588" i="119"/>
  <c r="I588" i="119"/>
  <c r="H588" i="119"/>
  <c r="G588" i="119"/>
  <c r="I587" i="119"/>
  <c r="H587" i="119"/>
  <c r="G587" i="119"/>
  <c r="I586" i="119"/>
  <c r="H586" i="119"/>
  <c r="G586" i="119"/>
  <c r="K586" i="119" s="1"/>
  <c r="I585" i="119"/>
  <c r="H585" i="119"/>
  <c r="G585" i="119"/>
  <c r="I584" i="119"/>
  <c r="H584" i="119"/>
  <c r="G584" i="119"/>
  <c r="I583" i="119"/>
  <c r="H583" i="119"/>
  <c r="G583" i="119"/>
  <c r="K583" i="119" s="1"/>
  <c r="I582" i="119"/>
  <c r="H582" i="119"/>
  <c r="G582" i="119"/>
  <c r="K582" i="119" s="1"/>
  <c r="K581" i="119"/>
  <c r="I581" i="119"/>
  <c r="H581" i="119"/>
  <c r="G581" i="119"/>
  <c r="J581" i="119" s="1"/>
  <c r="I580" i="119"/>
  <c r="H580" i="119"/>
  <c r="G580" i="119"/>
  <c r="K580" i="119" s="1"/>
  <c r="I579" i="119"/>
  <c r="H579" i="119"/>
  <c r="G579" i="119"/>
  <c r="I578" i="119"/>
  <c r="H578" i="119"/>
  <c r="G578" i="119"/>
  <c r="K578" i="119" s="1"/>
  <c r="I577" i="119"/>
  <c r="H577" i="119"/>
  <c r="G577" i="119"/>
  <c r="K577" i="119" s="1"/>
  <c r="I576" i="119"/>
  <c r="H576" i="119"/>
  <c r="G576" i="119"/>
  <c r="I575" i="119"/>
  <c r="H575" i="119"/>
  <c r="G575" i="119"/>
  <c r="K575" i="119" s="1"/>
  <c r="I574" i="119"/>
  <c r="H574" i="119"/>
  <c r="G574" i="119"/>
  <c r="I573" i="119"/>
  <c r="H573" i="119"/>
  <c r="G573" i="119"/>
  <c r="I572" i="119"/>
  <c r="H572" i="119"/>
  <c r="G572" i="119"/>
  <c r="I571" i="119"/>
  <c r="H571" i="119"/>
  <c r="G571" i="119"/>
  <c r="K571" i="119" s="1"/>
  <c r="J570" i="119"/>
  <c r="I570" i="119"/>
  <c r="H570" i="119"/>
  <c r="G570" i="119"/>
  <c r="K570" i="119" s="1"/>
  <c r="I569" i="119"/>
  <c r="H569" i="119"/>
  <c r="G569" i="119"/>
  <c r="K569" i="119" s="1"/>
  <c r="I568" i="119"/>
  <c r="H568" i="119"/>
  <c r="G568" i="119"/>
  <c r="K568" i="119" s="1"/>
  <c r="I567" i="119"/>
  <c r="H567" i="119"/>
  <c r="G567" i="119"/>
  <c r="K566" i="119"/>
  <c r="J566" i="119"/>
  <c r="I566" i="119"/>
  <c r="H566" i="119"/>
  <c r="G566" i="119"/>
  <c r="I565" i="119"/>
  <c r="H565" i="119"/>
  <c r="G565" i="119"/>
  <c r="J565" i="119" s="1"/>
  <c r="K564" i="119"/>
  <c r="J564" i="119"/>
  <c r="I564" i="119"/>
  <c r="H564" i="119"/>
  <c r="G564" i="119"/>
  <c r="I563" i="119"/>
  <c r="H563" i="119"/>
  <c r="G563" i="119"/>
  <c r="K563" i="119" s="1"/>
  <c r="J562" i="119"/>
  <c r="I562" i="119"/>
  <c r="H562" i="119"/>
  <c r="G562" i="119"/>
  <c r="K562" i="119" s="1"/>
  <c r="I561" i="119"/>
  <c r="H561" i="119"/>
  <c r="G561" i="119"/>
  <c r="K561" i="119" s="1"/>
  <c r="I560" i="119"/>
  <c r="H560" i="119"/>
  <c r="G560" i="119"/>
  <c r="K560" i="119" s="1"/>
  <c r="I559" i="119"/>
  <c r="H559" i="119"/>
  <c r="G559" i="119"/>
  <c r="I558" i="119"/>
  <c r="H558" i="119"/>
  <c r="G558" i="119"/>
  <c r="K558" i="119" s="1"/>
  <c r="I557" i="119"/>
  <c r="H557" i="119"/>
  <c r="G557" i="119"/>
  <c r="I556" i="119"/>
  <c r="H556" i="119"/>
  <c r="G556" i="119"/>
  <c r="K556" i="119" s="1"/>
  <c r="K555" i="119"/>
  <c r="J555" i="119"/>
  <c r="I555" i="119"/>
  <c r="H555" i="119"/>
  <c r="G555" i="119"/>
  <c r="I554" i="119"/>
  <c r="H554" i="119"/>
  <c r="G554" i="119"/>
  <c r="K553" i="119"/>
  <c r="J553" i="119"/>
  <c r="I553" i="119"/>
  <c r="H553" i="119"/>
  <c r="G553" i="119"/>
  <c r="I552" i="119"/>
  <c r="H552" i="119"/>
  <c r="G552" i="119"/>
  <c r="I551" i="119"/>
  <c r="H551" i="119"/>
  <c r="G551" i="119"/>
  <c r="I550" i="119"/>
  <c r="H550" i="119"/>
  <c r="G550" i="119"/>
  <c r="K549" i="119"/>
  <c r="I549" i="119"/>
  <c r="H549" i="119"/>
  <c r="G549" i="119"/>
  <c r="J549" i="119" s="1"/>
  <c r="I548" i="119"/>
  <c r="H548" i="119"/>
  <c r="G548" i="119"/>
  <c r="K547" i="119"/>
  <c r="J547" i="119"/>
  <c r="I547" i="119"/>
  <c r="H547" i="119"/>
  <c r="G547" i="119"/>
  <c r="I546" i="119"/>
  <c r="H546" i="119"/>
  <c r="G546" i="119"/>
  <c r="K546" i="119" s="1"/>
  <c r="K545" i="119"/>
  <c r="J545" i="119"/>
  <c r="I545" i="119"/>
  <c r="H545" i="119"/>
  <c r="G545" i="119"/>
  <c r="I544" i="119"/>
  <c r="H544" i="119"/>
  <c r="G544" i="119"/>
  <c r="I543" i="119"/>
  <c r="H543" i="119"/>
  <c r="G543" i="119"/>
  <c r="J543" i="119" s="1"/>
  <c r="J542" i="119"/>
  <c r="I542" i="119"/>
  <c r="H542" i="119"/>
  <c r="G542" i="119"/>
  <c r="K542" i="119" s="1"/>
  <c r="I541" i="119"/>
  <c r="H541" i="119"/>
  <c r="G541" i="119"/>
  <c r="J540" i="119"/>
  <c r="I540" i="119"/>
  <c r="H540" i="119"/>
  <c r="G540" i="119"/>
  <c r="K540" i="119" s="1"/>
  <c r="I539" i="119"/>
  <c r="H539" i="119"/>
  <c r="G539" i="119"/>
  <c r="J539" i="119" s="1"/>
  <c r="I538" i="119"/>
  <c r="H538" i="119"/>
  <c r="G538" i="119"/>
  <c r="K538" i="119" s="1"/>
  <c r="J537" i="119"/>
  <c r="I537" i="119"/>
  <c r="H537" i="119"/>
  <c r="G537" i="119"/>
  <c r="K537" i="119" s="1"/>
  <c r="I536" i="119"/>
  <c r="H536" i="119"/>
  <c r="G536" i="119"/>
  <c r="I535" i="119"/>
  <c r="H535" i="119"/>
  <c r="G535" i="119"/>
  <c r="I534" i="119"/>
  <c r="H534" i="119"/>
  <c r="G534" i="119"/>
  <c r="K534" i="119" s="1"/>
  <c r="K533" i="119"/>
  <c r="I533" i="119"/>
  <c r="H533" i="119"/>
  <c r="G533" i="119"/>
  <c r="J533" i="119" s="1"/>
  <c r="K532" i="119"/>
  <c r="J532" i="119"/>
  <c r="I532" i="119"/>
  <c r="H532" i="119"/>
  <c r="G532" i="119"/>
  <c r="I531" i="119"/>
  <c r="H531" i="119"/>
  <c r="G531" i="119"/>
  <c r="K531" i="119" s="1"/>
  <c r="I530" i="119"/>
  <c r="H530" i="119"/>
  <c r="G530" i="119"/>
  <c r="K530" i="119" s="1"/>
  <c r="K529" i="119"/>
  <c r="J529" i="119"/>
  <c r="I529" i="119"/>
  <c r="H529" i="119"/>
  <c r="G529" i="119"/>
  <c r="I528" i="119"/>
  <c r="H528" i="119"/>
  <c r="G528" i="119"/>
  <c r="K528" i="119" s="1"/>
  <c r="K527" i="119"/>
  <c r="I527" i="119"/>
  <c r="H527" i="119"/>
  <c r="G527" i="119"/>
  <c r="J527" i="119" s="1"/>
  <c r="I526" i="119"/>
  <c r="H526" i="119"/>
  <c r="G526" i="119"/>
  <c r="K526" i="119" s="1"/>
  <c r="I525" i="119"/>
  <c r="H525" i="119"/>
  <c r="G525" i="119"/>
  <c r="J524" i="119"/>
  <c r="I524" i="119"/>
  <c r="H524" i="119"/>
  <c r="G524" i="119"/>
  <c r="K524" i="119" s="1"/>
  <c r="I523" i="119"/>
  <c r="H523" i="119"/>
  <c r="G523" i="119"/>
  <c r="I522" i="119"/>
  <c r="H522" i="119"/>
  <c r="G522" i="119"/>
  <c r="K522" i="119" s="1"/>
  <c r="J521" i="119"/>
  <c r="I521" i="119"/>
  <c r="H521" i="119"/>
  <c r="G521" i="119"/>
  <c r="K521" i="119" s="1"/>
  <c r="I520" i="119"/>
  <c r="H520" i="119"/>
  <c r="G520" i="119"/>
  <c r="K520" i="119" s="1"/>
  <c r="K519" i="119"/>
  <c r="I519" i="119"/>
  <c r="H519" i="119"/>
  <c r="G519" i="119"/>
  <c r="J519" i="119" s="1"/>
  <c r="J518" i="119"/>
  <c r="I518" i="119"/>
  <c r="H518" i="119"/>
  <c r="G518" i="119"/>
  <c r="K518" i="119" s="1"/>
  <c r="I517" i="119"/>
  <c r="H517" i="119"/>
  <c r="G517" i="119"/>
  <c r="J516" i="119"/>
  <c r="I516" i="119"/>
  <c r="H516" i="119"/>
  <c r="G516" i="119"/>
  <c r="K516" i="119" s="1"/>
  <c r="I515" i="119"/>
  <c r="H515" i="119"/>
  <c r="G515" i="119"/>
  <c r="K515" i="119" s="1"/>
  <c r="I514" i="119"/>
  <c r="H514" i="119"/>
  <c r="G514" i="119"/>
  <c r="K514" i="119" s="1"/>
  <c r="I513" i="119"/>
  <c r="H513" i="119"/>
  <c r="G513" i="119"/>
  <c r="J512" i="119"/>
  <c r="I512" i="119"/>
  <c r="H512" i="119"/>
  <c r="G512" i="119"/>
  <c r="K512" i="119" s="1"/>
  <c r="I511" i="119"/>
  <c r="H511" i="119"/>
  <c r="G511" i="119"/>
  <c r="K510" i="119"/>
  <c r="J510" i="119"/>
  <c r="I510" i="119"/>
  <c r="H510" i="119"/>
  <c r="G510" i="119"/>
  <c r="I509" i="119"/>
  <c r="H509" i="119"/>
  <c r="G509" i="119"/>
  <c r="K508" i="119"/>
  <c r="J508" i="119"/>
  <c r="I508" i="119"/>
  <c r="H508" i="119"/>
  <c r="G508" i="119"/>
  <c r="I507" i="119"/>
  <c r="H507" i="119"/>
  <c r="G507" i="119"/>
  <c r="I506" i="119"/>
  <c r="H506" i="119"/>
  <c r="G506" i="119"/>
  <c r="K506" i="119" s="1"/>
  <c r="I505" i="119"/>
  <c r="H505" i="119"/>
  <c r="G505" i="119"/>
  <c r="I504" i="119"/>
  <c r="H504" i="119"/>
  <c r="G504" i="119"/>
  <c r="K504" i="119" s="1"/>
  <c r="I503" i="119"/>
  <c r="H503" i="119"/>
  <c r="G503" i="119"/>
  <c r="I502" i="119"/>
  <c r="H502" i="119"/>
  <c r="G502" i="119"/>
  <c r="K502" i="119" s="1"/>
  <c r="I501" i="119"/>
  <c r="H501" i="119"/>
  <c r="G501" i="119"/>
  <c r="I500" i="119"/>
  <c r="H500" i="119"/>
  <c r="G500" i="119"/>
  <c r="K500" i="119" s="1"/>
  <c r="I499" i="119"/>
  <c r="H499" i="119"/>
  <c r="G499" i="119"/>
  <c r="K499" i="119" s="1"/>
  <c r="I498" i="119"/>
  <c r="H498" i="119"/>
  <c r="G498" i="119"/>
  <c r="K498" i="119" s="1"/>
  <c r="I497" i="119"/>
  <c r="H497" i="119"/>
  <c r="G497" i="119"/>
  <c r="I496" i="119"/>
  <c r="H496" i="119"/>
  <c r="G496" i="119"/>
  <c r="I495" i="119"/>
  <c r="H495" i="119"/>
  <c r="G495" i="119"/>
  <c r="I494" i="119"/>
  <c r="H494" i="119"/>
  <c r="G494" i="119"/>
  <c r="I493" i="119"/>
  <c r="H493" i="119"/>
  <c r="G493" i="119"/>
  <c r="I492" i="119"/>
  <c r="H492" i="119"/>
  <c r="G492" i="119"/>
  <c r="I491" i="119"/>
  <c r="H491" i="119"/>
  <c r="G491" i="119"/>
  <c r="I490" i="119"/>
  <c r="H490" i="119"/>
  <c r="G490" i="119"/>
  <c r="K490" i="119" s="1"/>
  <c r="I489" i="119"/>
  <c r="H489" i="119"/>
  <c r="G489" i="119"/>
  <c r="J488" i="119"/>
  <c r="I488" i="119"/>
  <c r="H488" i="119"/>
  <c r="G488" i="119"/>
  <c r="K488" i="119" s="1"/>
  <c r="I487" i="119"/>
  <c r="H487" i="119"/>
  <c r="G487" i="119"/>
  <c r="K486" i="119"/>
  <c r="J486" i="119"/>
  <c r="I486" i="119"/>
  <c r="H486" i="119"/>
  <c r="G486" i="119"/>
  <c r="I485" i="119"/>
  <c r="H485" i="119"/>
  <c r="G485" i="119"/>
  <c r="K484" i="119"/>
  <c r="I484" i="119"/>
  <c r="H484" i="119"/>
  <c r="G484" i="119"/>
  <c r="J484" i="119" s="1"/>
  <c r="I483" i="119"/>
  <c r="H483" i="119"/>
  <c r="G483" i="119"/>
  <c r="K483" i="119" s="1"/>
  <c r="I482" i="119"/>
  <c r="H482" i="119"/>
  <c r="G482" i="119"/>
  <c r="K482" i="119" s="1"/>
  <c r="I481" i="119"/>
  <c r="H481" i="119"/>
  <c r="G481" i="119"/>
  <c r="I480" i="119"/>
  <c r="H480" i="119"/>
  <c r="G480" i="119"/>
  <c r="J480" i="119" s="1"/>
  <c r="I479" i="119"/>
  <c r="H479" i="119"/>
  <c r="G479" i="119"/>
  <c r="I478" i="119"/>
  <c r="H478" i="119"/>
  <c r="G478" i="119"/>
  <c r="K478" i="119" s="1"/>
  <c r="I477" i="119"/>
  <c r="H477" i="119"/>
  <c r="G477" i="119"/>
  <c r="I476" i="119"/>
  <c r="H476" i="119"/>
  <c r="G476" i="119"/>
  <c r="I475" i="119"/>
  <c r="H475" i="119"/>
  <c r="G475" i="119"/>
  <c r="J475" i="119" s="1"/>
  <c r="I474" i="119"/>
  <c r="H474" i="119"/>
  <c r="G474" i="119"/>
  <c r="J474" i="119" s="1"/>
  <c r="K473" i="119"/>
  <c r="I473" i="119"/>
  <c r="H473" i="119"/>
  <c r="G473" i="119"/>
  <c r="J473" i="119" s="1"/>
  <c r="K472" i="119"/>
  <c r="J472" i="119"/>
  <c r="I472" i="119"/>
  <c r="H472" i="119"/>
  <c r="G472" i="119"/>
  <c r="I471" i="119"/>
  <c r="H471" i="119"/>
  <c r="G471" i="119"/>
  <c r="I470" i="119"/>
  <c r="H470" i="119"/>
  <c r="G470" i="119"/>
  <c r="K470" i="119" s="1"/>
  <c r="I469" i="119"/>
  <c r="H469" i="119"/>
  <c r="G469" i="119"/>
  <c r="I468" i="119"/>
  <c r="H468" i="119"/>
  <c r="G468" i="119"/>
  <c r="I467" i="119"/>
  <c r="H467" i="119"/>
  <c r="G467" i="119"/>
  <c r="J467" i="119" s="1"/>
  <c r="I466" i="119"/>
  <c r="H466" i="119"/>
  <c r="G466" i="119"/>
  <c r="J466" i="119" s="1"/>
  <c r="J465" i="119"/>
  <c r="I465" i="119"/>
  <c r="H465" i="119"/>
  <c r="G465" i="119"/>
  <c r="K465" i="119" s="1"/>
  <c r="I464" i="119"/>
  <c r="H464" i="119"/>
  <c r="G464" i="119"/>
  <c r="K464" i="119" s="1"/>
  <c r="I463" i="119"/>
  <c r="H463" i="119"/>
  <c r="G463" i="119"/>
  <c r="I462" i="119"/>
  <c r="H462" i="119"/>
  <c r="G462" i="119"/>
  <c r="K462" i="119" s="1"/>
  <c r="I461" i="119"/>
  <c r="H461" i="119"/>
  <c r="G461" i="119"/>
  <c r="K461" i="119" s="1"/>
  <c r="I460" i="119"/>
  <c r="H460" i="119"/>
  <c r="G460" i="119"/>
  <c r="I459" i="119"/>
  <c r="H459" i="119"/>
  <c r="G459" i="119"/>
  <c r="I458" i="119"/>
  <c r="H458" i="119"/>
  <c r="G458" i="119"/>
  <c r="J458" i="119" s="1"/>
  <c r="I457" i="119"/>
  <c r="H457" i="119"/>
  <c r="G457" i="119"/>
  <c r="K456" i="119"/>
  <c r="J456" i="119"/>
  <c r="I456" i="119"/>
  <c r="H456" i="119"/>
  <c r="G456" i="119"/>
  <c r="I455" i="119"/>
  <c r="H455" i="119"/>
  <c r="G455" i="119"/>
  <c r="I454" i="119"/>
  <c r="H454" i="119"/>
  <c r="G454" i="119"/>
  <c r="K454" i="119" s="1"/>
  <c r="J453" i="119"/>
  <c r="I453" i="119"/>
  <c r="H453" i="119"/>
  <c r="G453" i="119"/>
  <c r="K453" i="119" s="1"/>
  <c r="I452" i="119"/>
  <c r="H452" i="119"/>
  <c r="G452" i="119"/>
  <c r="I451" i="119"/>
  <c r="H451" i="119"/>
  <c r="G451" i="119"/>
  <c r="J451" i="119" s="1"/>
  <c r="I450" i="119"/>
  <c r="H450" i="119"/>
  <c r="G450" i="119"/>
  <c r="I449" i="119"/>
  <c r="H449" i="119"/>
  <c r="G449" i="119"/>
  <c r="K449" i="119" s="1"/>
  <c r="I448" i="119"/>
  <c r="H448" i="119"/>
  <c r="G448" i="119"/>
  <c r="I447" i="119"/>
  <c r="H447" i="119"/>
  <c r="G447" i="119"/>
  <c r="I446" i="119"/>
  <c r="H446" i="119"/>
  <c r="G446" i="119"/>
  <c r="K446" i="119" s="1"/>
  <c r="I445" i="119"/>
  <c r="H445" i="119"/>
  <c r="G445" i="119"/>
  <c r="K445" i="119" s="1"/>
  <c r="I444" i="119"/>
  <c r="H444" i="119"/>
  <c r="G444" i="119"/>
  <c r="I443" i="119"/>
  <c r="H443" i="119"/>
  <c r="G443" i="119"/>
  <c r="J443" i="119" s="1"/>
  <c r="I442" i="119"/>
  <c r="H442" i="119"/>
  <c r="G442" i="119"/>
  <c r="J442" i="119" s="1"/>
  <c r="I441" i="119"/>
  <c r="H441" i="119"/>
  <c r="G441" i="119"/>
  <c r="K440" i="119"/>
  <c r="J440" i="119"/>
  <c r="I440" i="119"/>
  <c r="H440" i="119"/>
  <c r="G440" i="119"/>
  <c r="I439" i="119"/>
  <c r="H439" i="119"/>
  <c r="G439" i="119"/>
  <c r="I438" i="119"/>
  <c r="H438" i="119"/>
  <c r="G438" i="119"/>
  <c r="K438" i="119" s="1"/>
  <c r="I437" i="119"/>
  <c r="H437" i="119"/>
  <c r="G437" i="119"/>
  <c r="K437" i="119" s="1"/>
  <c r="I436" i="119"/>
  <c r="H436" i="119"/>
  <c r="G436" i="119"/>
  <c r="K435" i="119"/>
  <c r="I435" i="119"/>
  <c r="H435" i="119"/>
  <c r="G435" i="119"/>
  <c r="J435" i="119" s="1"/>
  <c r="I434" i="119"/>
  <c r="H434" i="119"/>
  <c r="G434" i="119"/>
  <c r="J434" i="119" s="1"/>
  <c r="I433" i="119"/>
  <c r="H433" i="119"/>
  <c r="G433" i="119"/>
  <c r="K433" i="119" s="1"/>
  <c r="J432" i="119"/>
  <c r="I432" i="119"/>
  <c r="H432" i="119"/>
  <c r="G432" i="119"/>
  <c r="K432" i="119" s="1"/>
  <c r="I431" i="119"/>
  <c r="H431" i="119"/>
  <c r="G431" i="119"/>
  <c r="I430" i="119"/>
  <c r="H430" i="119"/>
  <c r="G430" i="119"/>
  <c r="K430" i="119" s="1"/>
  <c r="J429" i="119"/>
  <c r="I429" i="119"/>
  <c r="H429" i="119"/>
  <c r="G429" i="119"/>
  <c r="K429" i="119" s="1"/>
  <c r="I428" i="119"/>
  <c r="H428" i="119"/>
  <c r="G428" i="119"/>
  <c r="I427" i="119"/>
  <c r="H427" i="119"/>
  <c r="G427" i="119"/>
  <c r="I426" i="119"/>
  <c r="H426" i="119"/>
  <c r="G426" i="119"/>
  <c r="J426" i="119" s="1"/>
  <c r="I425" i="119"/>
  <c r="H425" i="119"/>
  <c r="G425" i="119"/>
  <c r="I424" i="119"/>
  <c r="H424" i="119"/>
  <c r="G424" i="119"/>
  <c r="J424" i="119" s="1"/>
  <c r="I423" i="119"/>
  <c r="H423" i="119"/>
  <c r="G423" i="119"/>
  <c r="K423" i="119" s="1"/>
  <c r="I422" i="119"/>
  <c r="H422" i="119"/>
  <c r="G422" i="119"/>
  <c r="J421" i="119"/>
  <c r="I421" i="119"/>
  <c r="H421" i="119"/>
  <c r="G421" i="119"/>
  <c r="K421" i="119" s="1"/>
  <c r="I420" i="119"/>
  <c r="H420" i="119"/>
  <c r="G420" i="119"/>
  <c r="K419" i="119"/>
  <c r="I419" i="119"/>
  <c r="H419" i="119"/>
  <c r="G419" i="119"/>
  <c r="J419" i="119" s="1"/>
  <c r="I418" i="119"/>
  <c r="H418" i="119"/>
  <c r="G418" i="119"/>
  <c r="J418" i="119" s="1"/>
  <c r="K417" i="119"/>
  <c r="J417" i="119"/>
  <c r="I417" i="119"/>
  <c r="H417" i="119"/>
  <c r="G417" i="119"/>
  <c r="K416" i="119"/>
  <c r="I416" i="119"/>
  <c r="H416" i="119"/>
  <c r="G416" i="119"/>
  <c r="J416" i="119" s="1"/>
  <c r="I415" i="119"/>
  <c r="H415" i="119"/>
  <c r="G415" i="119"/>
  <c r="K415" i="119" s="1"/>
  <c r="I414" i="119"/>
  <c r="H414" i="119"/>
  <c r="G414" i="119"/>
  <c r="J413" i="119"/>
  <c r="I413" i="119"/>
  <c r="H413" i="119"/>
  <c r="G413" i="119"/>
  <c r="K413" i="119" s="1"/>
  <c r="I412" i="119"/>
  <c r="H412" i="119"/>
  <c r="G412" i="119"/>
  <c r="I411" i="119"/>
  <c r="H411" i="119"/>
  <c r="G411" i="119"/>
  <c r="J411" i="119" s="1"/>
  <c r="K410" i="119"/>
  <c r="I410" i="119"/>
  <c r="H410" i="119"/>
  <c r="G410" i="119"/>
  <c r="J410" i="119" s="1"/>
  <c r="I409" i="119"/>
  <c r="H409" i="119"/>
  <c r="G409" i="119"/>
  <c r="K409" i="119" s="1"/>
  <c r="I408" i="119"/>
  <c r="H408" i="119"/>
  <c r="G408" i="119"/>
  <c r="K408" i="119" s="1"/>
  <c r="I407" i="119"/>
  <c r="H407" i="119"/>
  <c r="G407" i="119"/>
  <c r="K407" i="119" s="1"/>
  <c r="I406" i="119"/>
  <c r="H406" i="119"/>
  <c r="G406" i="119"/>
  <c r="I405" i="119"/>
  <c r="H405" i="119"/>
  <c r="G405" i="119"/>
  <c r="I404" i="119"/>
  <c r="H404" i="119"/>
  <c r="G404" i="119"/>
  <c r="I403" i="119"/>
  <c r="H403" i="119"/>
  <c r="G403" i="119"/>
  <c r="J403" i="119" s="1"/>
  <c r="I402" i="119"/>
  <c r="H402" i="119"/>
  <c r="G402" i="119"/>
  <c r="J402" i="119" s="1"/>
  <c r="J401" i="119"/>
  <c r="I401" i="119"/>
  <c r="H401" i="119"/>
  <c r="G401" i="119"/>
  <c r="K401" i="119" s="1"/>
  <c r="I400" i="119"/>
  <c r="H400" i="119"/>
  <c r="G400" i="119"/>
  <c r="K400" i="119" s="1"/>
  <c r="I399" i="119"/>
  <c r="H399" i="119"/>
  <c r="G399" i="119"/>
  <c r="K399" i="119" s="1"/>
  <c r="I398" i="119"/>
  <c r="H398" i="119"/>
  <c r="G398" i="119"/>
  <c r="I397" i="119"/>
  <c r="H397" i="119"/>
  <c r="G397" i="119"/>
  <c r="K397" i="119" s="1"/>
  <c r="I396" i="119"/>
  <c r="H396" i="119"/>
  <c r="G396" i="119"/>
  <c r="I395" i="119"/>
  <c r="H395" i="119"/>
  <c r="G395" i="119"/>
  <c r="J395" i="119" s="1"/>
  <c r="I394" i="119"/>
  <c r="H394" i="119"/>
  <c r="G394" i="119"/>
  <c r="J394" i="119" s="1"/>
  <c r="I393" i="119"/>
  <c r="H393" i="119"/>
  <c r="G393" i="119"/>
  <c r="J393" i="119" s="1"/>
  <c r="K392" i="119"/>
  <c r="I392" i="119"/>
  <c r="H392" i="119"/>
  <c r="G392" i="119"/>
  <c r="J392" i="119" s="1"/>
  <c r="I391" i="119"/>
  <c r="H391" i="119"/>
  <c r="G391" i="119"/>
  <c r="K391" i="119" s="1"/>
  <c r="I390" i="119"/>
  <c r="H390" i="119"/>
  <c r="G390" i="119"/>
  <c r="I389" i="119"/>
  <c r="H389" i="119"/>
  <c r="G389" i="119"/>
  <c r="K389" i="119" s="1"/>
  <c r="I388" i="119"/>
  <c r="H388" i="119"/>
  <c r="G388" i="119"/>
  <c r="I387" i="119"/>
  <c r="H387" i="119"/>
  <c r="G387" i="119"/>
  <c r="J387" i="119" s="1"/>
  <c r="I386" i="119"/>
  <c r="H386" i="119"/>
  <c r="G386" i="119"/>
  <c r="J386" i="119" s="1"/>
  <c r="I385" i="119"/>
  <c r="H385" i="119"/>
  <c r="G385" i="119"/>
  <c r="K385" i="119" s="1"/>
  <c r="I384" i="119"/>
  <c r="H384" i="119"/>
  <c r="G384" i="119"/>
  <c r="K384" i="119" s="1"/>
  <c r="I383" i="119"/>
  <c r="H383" i="119"/>
  <c r="G383" i="119"/>
  <c r="K383" i="119" s="1"/>
  <c r="I382" i="119"/>
  <c r="H382" i="119"/>
  <c r="G382" i="119"/>
  <c r="K382" i="119" s="1"/>
  <c r="I381" i="119"/>
  <c r="H381" i="119"/>
  <c r="G381" i="119"/>
  <c r="K381" i="119" s="1"/>
  <c r="I380" i="119"/>
  <c r="H380" i="119"/>
  <c r="G380" i="119"/>
  <c r="I379" i="119"/>
  <c r="H379" i="119"/>
  <c r="G379" i="119"/>
  <c r="J379" i="119" s="1"/>
  <c r="I378" i="119"/>
  <c r="H378" i="119"/>
  <c r="G378" i="119"/>
  <c r="J378" i="119" s="1"/>
  <c r="K377" i="119"/>
  <c r="I377" i="119"/>
  <c r="H377" i="119"/>
  <c r="G377" i="119"/>
  <c r="J377" i="119" s="1"/>
  <c r="J376" i="119"/>
  <c r="I376" i="119"/>
  <c r="H376" i="119"/>
  <c r="G376" i="119"/>
  <c r="K376" i="119" s="1"/>
  <c r="I375" i="119"/>
  <c r="H375" i="119"/>
  <c r="G375" i="119"/>
  <c r="K375" i="119" s="1"/>
  <c r="I374" i="119"/>
  <c r="H374" i="119"/>
  <c r="G374" i="119"/>
  <c r="I373" i="119"/>
  <c r="H373" i="119"/>
  <c r="G373" i="119"/>
  <c r="K373" i="119" s="1"/>
  <c r="I372" i="119"/>
  <c r="H372" i="119"/>
  <c r="G372" i="119"/>
  <c r="I371" i="119"/>
  <c r="H371" i="119"/>
  <c r="G371" i="119"/>
  <c r="J371" i="119" s="1"/>
  <c r="K370" i="119"/>
  <c r="I370" i="119"/>
  <c r="H370" i="119"/>
  <c r="G370" i="119"/>
  <c r="J370" i="119" s="1"/>
  <c r="I369" i="119"/>
  <c r="H369" i="119"/>
  <c r="G369" i="119"/>
  <c r="K369" i="119" s="1"/>
  <c r="K368" i="119"/>
  <c r="J368" i="119"/>
  <c r="I368" i="119"/>
  <c r="H368" i="119"/>
  <c r="G368" i="119"/>
  <c r="I367" i="119"/>
  <c r="H367" i="119"/>
  <c r="G367" i="119"/>
  <c r="K367" i="119" s="1"/>
  <c r="I366" i="119"/>
  <c r="H366" i="119"/>
  <c r="G366" i="119"/>
  <c r="K366" i="119" s="1"/>
  <c r="I365" i="119"/>
  <c r="H365" i="119"/>
  <c r="G365" i="119"/>
  <c r="K365" i="119" s="1"/>
  <c r="I364" i="119"/>
  <c r="H364" i="119"/>
  <c r="G364" i="119"/>
  <c r="K363" i="119"/>
  <c r="I363" i="119"/>
  <c r="H363" i="119"/>
  <c r="G363" i="119"/>
  <c r="J363" i="119" s="1"/>
  <c r="I362" i="119"/>
  <c r="H362" i="119"/>
  <c r="G362" i="119"/>
  <c r="J362" i="119" s="1"/>
  <c r="I361" i="119"/>
  <c r="H361" i="119"/>
  <c r="G361" i="119"/>
  <c r="K361" i="119" s="1"/>
  <c r="I360" i="119"/>
  <c r="H360" i="119"/>
  <c r="G360" i="119"/>
  <c r="K360" i="119" s="1"/>
  <c r="I359" i="119"/>
  <c r="H359" i="119"/>
  <c r="G359" i="119"/>
  <c r="K359" i="119" s="1"/>
  <c r="J358" i="119"/>
  <c r="I358" i="119"/>
  <c r="H358" i="119"/>
  <c r="G358" i="119"/>
  <c r="K358" i="119" s="1"/>
  <c r="I357" i="119"/>
  <c r="H357" i="119"/>
  <c r="G357" i="119"/>
  <c r="K357" i="119" s="1"/>
  <c r="I356" i="119"/>
  <c r="H356" i="119"/>
  <c r="G356" i="119"/>
  <c r="I355" i="119"/>
  <c r="H355" i="119"/>
  <c r="G355" i="119"/>
  <c r="J355" i="119" s="1"/>
  <c r="K354" i="119"/>
  <c r="I354" i="119"/>
  <c r="H354" i="119"/>
  <c r="G354" i="119"/>
  <c r="J354" i="119" s="1"/>
  <c r="I353" i="119"/>
  <c r="H353" i="119"/>
  <c r="G353" i="119"/>
  <c r="K353" i="119" s="1"/>
  <c r="I352" i="119"/>
  <c r="H352" i="119"/>
  <c r="G352" i="119"/>
  <c r="K352" i="119" s="1"/>
  <c r="I351" i="119"/>
  <c r="H351" i="119"/>
  <c r="G351" i="119"/>
  <c r="K351" i="119" s="1"/>
  <c r="I350" i="119"/>
  <c r="H350" i="119"/>
  <c r="G350" i="119"/>
  <c r="K350" i="119" s="1"/>
  <c r="I349" i="119"/>
  <c r="H349" i="119"/>
  <c r="G349" i="119"/>
  <c r="K349" i="119" s="1"/>
  <c r="I348" i="119"/>
  <c r="H348" i="119"/>
  <c r="G348" i="119"/>
  <c r="I347" i="119"/>
  <c r="H347" i="119"/>
  <c r="G347" i="119"/>
  <c r="J347" i="119" s="1"/>
  <c r="I346" i="119"/>
  <c r="H346" i="119"/>
  <c r="G346" i="119"/>
  <c r="J346" i="119" s="1"/>
  <c r="J345" i="119"/>
  <c r="I345" i="119"/>
  <c r="H345" i="119"/>
  <c r="G345" i="119"/>
  <c r="K345" i="119" s="1"/>
  <c r="I344" i="119"/>
  <c r="H344" i="119"/>
  <c r="G344" i="119"/>
  <c r="I343" i="119"/>
  <c r="H343" i="119"/>
  <c r="G343" i="119"/>
  <c r="K343" i="119" s="1"/>
  <c r="I342" i="119"/>
  <c r="H342" i="119"/>
  <c r="G342" i="119"/>
  <c r="K342" i="119" s="1"/>
  <c r="I341" i="119"/>
  <c r="H341" i="119"/>
  <c r="G341" i="119"/>
  <c r="K341" i="119" s="1"/>
  <c r="I340" i="119"/>
  <c r="H340" i="119"/>
  <c r="G340" i="119"/>
  <c r="K339" i="119"/>
  <c r="I339" i="119"/>
  <c r="H339" i="119"/>
  <c r="G339" i="119"/>
  <c r="J339" i="119" s="1"/>
  <c r="K338" i="119"/>
  <c r="I338" i="119"/>
  <c r="H338" i="119"/>
  <c r="G338" i="119"/>
  <c r="J338" i="119" s="1"/>
  <c r="I337" i="119"/>
  <c r="H337" i="119"/>
  <c r="G337" i="119"/>
  <c r="K337" i="119" s="1"/>
  <c r="K336" i="119"/>
  <c r="J336" i="119"/>
  <c r="I336" i="119"/>
  <c r="H336" i="119"/>
  <c r="G336" i="119"/>
  <c r="I335" i="119"/>
  <c r="H335" i="119"/>
  <c r="G335" i="119"/>
  <c r="K335" i="119" s="1"/>
  <c r="I334" i="119"/>
  <c r="H334" i="119"/>
  <c r="G334" i="119"/>
  <c r="K334" i="119" s="1"/>
  <c r="I333" i="119"/>
  <c r="H333" i="119"/>
  <c r="G333" i="119"/>
  <c r="K333" i="119" s="1"/>
  <c r="I332" i="119"/>
  <c r="H332" i="119"/>
  <c r="G332" i="119"/>
  <c r="I331" i="119"/>
  <c r="H331" i="119"/>
  <c r="G331" i="119"/>
  <c r="J331" i="119" s="1"/>
  <c r="I330" i="119"/>
  <c r="H330" i="119"/>
  <c r="G330" i="119"/>
  <c r="J330" i="119" s="1"/>
  <c r="K329" i="119"/>
  <c r="J329" i="119"/>
  <c r="I329" i="119"/>
  <c r="H329" i="119"/>
  <c r="G329" i="119"/>
  <c r="I328" i="119"/>
  <c r="H328" i="119"/>
  <c r="G328" i="119"/>
  <c r="K328" i="119" s="1"/>
  <c r="I327" i="119"/>
  <c r="H327" i="119"/>
  <c r="G327" i="119"/>
  <c r="K327" i="119" s="1"/>
  <c r="J326" i="119"/>
  <c r="I326" i="119"/>
  <c r="H326" i="119"/>
  <c r="G326" i="119"/>
  <c r="K326" i="119" s="1"/>
  <c r="I325" i="119"/>
  <c r="H325" i="119"/>
  <c r="G325" i="119"/>
  <c r="K325" i="119" s="1"/>
  <c r="I324" i="119"/>
  <c r="H324" i="119"/>
  <c r="G324" i="119"/>
  <c r="I323" i="119"/>
  <c r="H323" i="119"/>
  <c r="G323" i="119"/>
  <c r="J323" i="119" s="1"/>
  <c r="I322" i="119"/>
  <c r="H322" i="119"/>
  <c r="G322" i="119"/>
  <c r="J322" i="119" s="1"/>
  <c r="I321" i="119"/>
  <c r="H321" i="119"/>
  <c r="G321" i="119"/>
  <c r="K321" i="119" s="1"/>
  <c r="K320" i="119"/>
  <c r="I320" i="119"/>
  <c r="H320" i="119"/>
  <c r="G320" i="119"/>
  <c r="J320" i="119" s="1"/>
  <c r="I319" i="119"/>
  <c r="H319" i="119"/>
  <c r="G319" i="119"/>
  <c r="K319" i="119" s="1"/>
  <c r="I318" i="119"/>
  <c r="H318" i="119"/>
  <c r="G318" i="119"/>
  <c r="K318" i="119" s="1"/>
  <c r="I317" i="119"/>
  <c r="H317" i="119"/>
  <c r="G317" i="119"/>
  <c r="K317" i="119" s="1"/>
  <c r="I316" i="119"/>
  <c r="H316" i="119"/>
  <c r="G316" i="119"/>
  <c r="I315" i="119"/>
  <c r="H315" i="119"/>
  <c r="G315" i="119"/>
  <c r="J315" i="119" s="1"/>
  <c r="I314" i="119"/>
  <c r="H314" i="119"/>
  <c r="G314" i="119"/>
  <c r="J314" i="119" s="1"/>
  <c r="I313" i="119"/>
  <c r="H313" i="119"/>
  <c r="G313" i="119"/>
  <c r="K313" i="119" s="1"/>
  <c r="J312" i="119"/>
  <c r="I312" i="119"/>
  <c r="H312" i="119"/>
  <c r="G312" i="119"/>
  <c r="K312" i="119" s="1"/>
  <c r="J311" i="119"/>
  <c r="I311" i="119"/>
  <c r="H311" i="119"/>
  <c r="G311" i="119"/>
  <c r="K311" i="119" s="1"/>
  <c r="J310" i="119"/>
  <c r="I310" i="119"/>
  <c r="H310" i="119"/>
  <c r="G310" i="119"/>
  <c r="K310" i="119" s="1"/>
  <c r="J309" i="119"/>
  <c r="I309" i="119"/>
  <c r="H309" i="119"/>
  <c r="G309" i="119"/>
  <c r="K309" i="119" s="1"/>
  <c r="I308" i="119"/>
  <c r="H308" i="119"/>
  <c r="G308" i="119"/>
  <c r="I307" i="119"/>
  <c r="H307" i="119"/>
  <c r="G307" i="119"/>
  <c r="J307" i="119" s="1"/>
  <c r="I306" i="119"/>
  <c r="H306" i="119"/>
  <c r="G306" i="119"/>
  <c r="J306" i="119" s="1"/>
  <c r="J305" i="119"/>
  <c r="I305" i="119"/>
  <c r="H305" i="119"/>
  <c r="G305" i="119"/>
  <c r="K305" i="119" s="1"/>
  <c r="I304" i="119"/>
  <c r="H304" i="119"/>
  <c r="G304" i="119"/>
  <c r="I303" i="119"/>
  <c r="H303" i="119"/>
  <c r="G303" i="119"/>
  <c r="K303" i="119" s="1"/>
  <c r="I302" i="119"/>
  <c r="H302" i="119"/>
  <c r="G302" i="119"/>
  <c r="K302" i="119" s="1"/>
  <c r="I301" i="119"/>
  <c r="H301" i="119"/>
  <c r="G301" i="119"/>
  <c r="K301" i="119" s="1"/>
  <c r="I300" i="119"/>
  <c r="H300" i="119"/>
  <c r="G300" i="119"/>
  <c r="I299" i="119"/>
  <c r="H299" i="119"/>
  <c r="G299" i="119"/>
  <c r="J299" i="119" s="1"/>
  <c r="I298" i="119"/>
  <c r="H298" i="119"/>
  <c r="G298" i="119"/>
  <c r="J298" i="119" s="1"/>
  <c r="I297" i="119"/>
  <c r="H297" i="119"/>
  <c r="G297" i="119"/>
  <c r="K296" i="119"/>
  <c r="J296" i="119"/>
  <c r="I296" i="119"/>
  <c r="H296" i="119"/>
  <c r="G296" i="119"/>
  <c r="I295" i="119"/>
  <c r="H295" i="119"/>
  <c r="G295" i="119"/>
  <c r="K295" i="119" s="1"/>
  <c r="I294" i="119"/>
  <c r="H294" i="119"/>
  <c r="G294" i="119"/>
  <c r="K294" i="119" s="1"/>
  <c r="I293" i="119"/>
  <c r="H293" i="119"/>
  <c r="G293" i="119"/>
  <c r="K293" i="119" s="1"/>
  <c r="I292" i="119"/>
  <c r="H292" i="119"/>
  <c r="G292" i="119"/>
  <c r="K291" i="119"/>
  <c r="I291" i="119"/>
  <c r="H291" i="119"/>
  <c r="G291" i="119"/>
  <c r="J291" i="119" s="1"/>
  <c r="I290" i="119"/>
  <c r="H290" i="119"/>
  <c r="G290" i="119"/>
  <c r="J290" i="119" s="1"/>
  <c r="I289" i="119"/>
  <c r="H289" i="119"/>
  <c r="G289" i="119"/>
  <c r="K289" i="119" s="1"/>
  <c r="I288" i="119"/>
  <c r="H288" i="119"/>
  <c r="G288" i="119"/>
  <c r="K288" i="119" s="1"/>
  <c r="I287" i="119"/>
  <c r="H287" i="119"/>
  <c r="G287" i="119"/>
  <c r="K287" i="119" s="1"/>
  <c r="I286" i="119"/>
  <c r="H286" i="119"/>
  <c r="G286" i="119"/>
  <c r="K286" i="119" s="1"/>
  <c r="I285" i="119"/>
  <c r="H285" i="119"/>
  <c r="G285" i="119"/>
  <c r="K285" i="119" s="1"/>
  <c r="I284" i="119"/>
  <c r="H284" i="119"/>
  <c r="G284" i="119"/>
  <c r="I283" i="119"/>
  <c r="H283" i="119"/>
  <c r="G283" i="119"/>
  <c r="J283" i="119" s="1"/>
  <c r="I282" i="119"/>
  <c r="H282" i="119"/>
  <c r="G282" i="119"/>
  <c r="J282" i="119" s="1"/>
  <c r="I281" i="119"/>
  <c r="H281" i="119"/>
  <c r="G281" i="119"/>
  <c r="K281" i="119" s="1"/>
  <c r="I280" i="119"/>
  <c r="H280" i="119"/>
  <c r="G280" i="119"/>
  <c r="K280" i="119" s="1"/>
  <c r="I279" i="119"/>
  <c r="H279" i="119"/>
  <c r="G279" i="119"/>
  <c r="I278" i="119"/>
  <c r="H278" i="119"/>
  <c r="G278" i="119"/>
  <c r="K278" i="119" s="1"/>
  <c r="I277" i="119"/>
  <c r="H277" i="119"/>
  <c r="G277" i="119"/>
  <c r="I276" i="119"/>
  <c r="H276" i="119"/>
  <c r="G276" i="119"/>
  <c r="I275" i="119"/>
  <c r="H275" i="119"/>
  <c r="G275" i="119"/>
  <c r="J275" i="119" s="1"/>
  <c r="I274" i="119"/>
  <c r="H274" i="119"/>
  <c r="G274" i="119"/>
  <c r="J274" i="119" s="1"/>
  <c r="K273" i="119"/>
  <c r="J273" i="119"/>
  <c r="I273" i="119"/>
  <c r="H273" i="119"/>
  <c r="G273" i="119"/>
  <c r="J272" i="119"/>
  <c r="I272" i="119"/>
  <c r="H272" i="119"/>
  <c r="G272" i="119"/>
  <c r="K272" i="119" s="1"/>
  <c r="I271" i="119"/>
  <c r="H271" i="119"/>
  <c r="G271" i="119"/>
  <c r="K271" i="119" s="1"/>
  <c r="I270" i="119"/>
  <c r="H270" i="119"/>
  <c r="G270" i="119"/>
  <c r="K270" i="119" s="1"/>
  <c r="I269" i="119"/>
  <c r="H269" i="119"/>
  <c r="G269" i="119"/>
  <c r="K269" i="119" s="1"/>
  <c r="I268" i="119"/>
  <c r="H268" i="119"/>
  <c r="G268" i="119"/>
  <c r="I267" i="119"/>
  <c r="H267" i="119"/>
  <c r="G267" i="119"/>
  <c r="J267" i="119" s="1"/>
  <c r="I266" i="119"/>
  <c r="H266" i="119"/>
  <c r="G266" i="119"/>
  <c r="J266" i="119" s="1"/>
  <c r="I265" i="119"/>
  <c r="H265" i="119"/>
  <c r="G265" i="119"/>
  <c r="K265" i="119" s="1"/>
  <c r="J264" i="119"/>
  <c r="I264" i="119"/>
  <c r="H264" i="119"/>
  <c r="G264" i="119"/>
  <c r="K264" i="119" s="1"/>
  <c r="I263" i="119"/>
  <c r="H263" i="119"/>
  <c r="G263" i="119"/>
  <c r="K263" i="119" s="1"/>
  <c r="J262" i="119"/>
  <c r="I262" i="119"/>
  <c r="H262" i="119"/>
  <c r="G262" i="119"/>
  <c r="K262" i="119" s="1"/>
  <c r="I261" i="119"/>
  <c r="H261" i="119"/>
  <c r="G261" i="119"/>
  <c r="K261" i="119" s="1"/>
  <c r="K260" i="119"/>
  <c r="I260" i="119"/>
  <c r="H260" i="119"/>
  <c r="G260" i="119"/>
  <c r="J260" i="119" s="1"/>
  <c r="I259" i="119"/>
  <c r="H259" i="119"/>
  <c r="G259" i="119"/>
  <c r="J259" i="119" s="1"/>
  <c r="K258" i="119"/>
  <c r="I258" i="119"/>
  <c r="H258" i="119"/>
  <c r="G258" i="119"/>
  <c r="J258" i="119" s="1"/>
  <c r="I257" i="119"/>
  <c r="H257" i="119"/>
  <c r="G257" i="119"/>
  <c r="K257" i="119" s="1"/>
  <c r="J256" i="119"/>
  <c r="I256" i="119"/>
  <c r="H256" i="119"/>
  <c r="G256" i="119"/>
  <c r="K256" i="119" s="1"/>
  <c r="I255" i="119"/>
  <c r="H255" i="119"/>
  <c r="G255" i="119"/>
  <c r="K255" i="119" s="1"/>
  <c r="I254" i="119"/>
  <c r="H254" i="119"/>
  <c r="G254" i="119"/>
  <c r="K254" i="119" s="1"/>
  <c r="I253" i="119"/>
  <c r="H253" i="119"/>
  <c r="G253" i="119"/>
  <c r="K253" i="119" s="1"/>
  <c r="I252" i="119"/>
  <c r="H252" i="119"/>
  <c r="G252" i="119"/>
  <c r="K252" i="119" s="1"/>
  <c r="K251" i="119"/>
  <c r="I251" i="119"/>
  <c r="H251" i="119"/>
  <c r="G251" i="119"/>
  <c r="J251" i="119" s="1"/>
  <c r="I250" i="119"/>
  <c r="H250" i="119"/>
  <c r="G250" i="119"/>
  <c r="J250" i="119" s="1"/>
  <c r="I249" i="119"/>
  <c r="H249" i="119"/>
  <c r="G249" i="119"/>
  <c r="K249" i="119" s="1"/>
  <c r="K248" i="119"/>
  <c r="I248" i="119"/>
  <c r="H248" i="119"/>
  <c r="G248" i="119"/>
  <c r="J248" i="119" s="1"/>
  <c r="I247" i="119"/>
  <c r="H247" i="119"/>
  <c r="G247" i="119"/>
  <c r="K247" i="119" s="1"/>
  <c r="I246" i="119"/>
  <c r="H246" i="119"/>
  <c r="G246" i="119"/>
  <c r="I245" i="119"/>
  <c r="H245" i="119"/>
  <c r="G245" i="119"/>
  <c r="K245" i="119" s="1"/>
  <c r="I244" i="119"/>
  <c r="H244" i="119"/>
  <c r="G244" i="119"/>
  <c r="I243" i="119"/>
  <c r="H243" i="119"/>
  <c r="G243" i="119"/>
  <c r="J243" i="119" s="1"/>
  <c r="K242" i="119"/>
  <c r="I242" i="119"/>
  <c r="H242" i="119"/>
  <c r="G242" i="119"/>
  <c r="J242" i="119" s="1"/>
  <c r="I241" i="119"/>
  <c r="H241" i="119"/>
  <c r="G241" i="119"/>
  <c r="K241" i="119" s="1"/>
  <c r="I240" i="119"/>
  <c r="H240" i="119"/>
  <c r="G240" i="119"/>
  <c r="K240" i="119" s="1"/>
  <c r="I239" i="119"/>
  <c r="H239" i="119"/>
  <c r="G239" i="119"/>
  <c r="K239" i="119" s="1"/>
  <c r="I238" i="119"/>
  <c r="H238" i="119"/>
  <c r="G238" i="119"/>
  <c r="K238" i="119" s="1"/>
  <c r="I237" i="119"/>
  <c r="H237" i="119"/>
  <c r="G237" i="119"/>
  <c r="K237" i="119" s="1"/>
  <c r="I236" i="119"/>
  <c r="H236" i="119"/>
  <c r="G236" i="119"/>
  <c r="K236" i="119" s="1"/>
  <c r="I235" i="119"/>
  <c r="H235" i="119"/>
  <c r="G235" i="119"/>
  <c r="J235" i="119" s="1"/>
  <c r="K234" i="119"/>
  <c r="I234" i="119"/>
  <c r="H234" i="119"/>
  <c r="G234" i="119"/>
  <c r="J234" i="119" s="1"/>
  <c r="I233" i="119"/>
  <c r="H233" i="119"/>
  <c r="G233" i="119"/>
  <c r="K233" i="119" s="1"/>
  <c r="I232" i="119"/>
  <c r="H232" i="119"/>
  <c r="G232" i="119"/>
  <c r="I231" i="119"/>
  <c r="H231" i="119"/>
  <c r="G231" i="119"/>
  <c r="K231" i="119" s="1"/>
  <c r="J230" i="119"/>
  <c r="I230" i="119"/>
  <c r="H230" i="119"/>
  <c r="G230" i="119"/>
  <c r="K230" i="119" s="1"/>
  <c r="I229" i="119"/>
  <c r="H229" i="119"/>
  <c r="G229" i="119"/>
  <c r="K229" i="119" s="1"/>
  <c r="I228" i="119"/>
  <c r="H228" i="119"/>
  <c r="G228" i="119"/>
  <c r="K228" i="119" s="1"/>
  <c r="I227" i="119"/>
  <c r="H227" i="119"/>
  <c r="G227" i="119"/>
  <c r="J227" i="119" s="1"/>
  <c r="I226" i="119"/>
  <c r="H226" i="119"/>
  <c r="G226" i="119"/>
  <c r="J226" i="119" s="1"/>
  <c r="I225" i="119"/>
  <c r="H225" i="119"/>
  <c r="G225" i="119"/>
  <c r="I224" i="119"/>
  <c r="H224" i="119"/>
  <c r="G224" i="119"/>
  <c r="K224" i="119" s="1"/>
  <c r="K223" i="119"/>
  <c r="I223" i="119"/>
  <c r="H223" i="119"/>
  <c r="G223" i="119"/>
  <c r="J223" i="119" s="1"/>
  <c r="I222" i="119"/>
  <c r="H222" i="119"/>
  <c r="G222" i="119"/>
  <c r="K222" i="119" s="1"/>
  <c r="I221" i="119"/>
  <c r="H221" i="119"/>
  <c r="G221" i="119"/>
  <c r="K221" i="119" s="1"/>
  <c r="I220" i="119"/>
  <c r="H220" i="119"/>
  <c r="G220" i="119"/>
  <c r="K220" i="119" s="1"/>
  <c r="I219" i="119"/>
  <c r="H219" i="119"/>
  <c r="G219" i="119"/>
  <c r="J219" i="119" s="1"/>
  <c r="K218" i="119"/>
  <c r="I218" i="119"/>
  <c r="H218" i="119"/>
  <c r="G218" i="119"/>
  <c r="J218" i="119" s="1"/>
  <c r="I217" i="119"/>
  <c r="H217" i="119"/>
  <c r="G217" i="119"/>
  <c r="J217" i="119" s="1"/>
  <c r="I216" i="119"/>
  <c r="H216" i="119"/>
  <c r="G216" i="119"/>
  <c r="J216" i="119" s="1"/>
  <c r="I215" i="119"/>
  <c r="H215" i="119"/>
  <c r="G215" i="119"/>
  <c r="K215" i="119" s="1"/>
  <c r="I214" i="119"/>
  <c r="H214" i="119"/>
  <c r="G214" i="119"/>
  <c r="K214" i="119" s="1"/>
  <c r="I213" i="119"/>
  <c r="H213" i="119"/>
  <c r="G213" i="119"/>
  <c r="K213" i="119" s="1"/>
  <c r="K212" i="119"/>
  <c r="I212" i="119"/>
  <c r="H212" i="119"/>
  <c r="G212" i="119"/>
  <c r="J212" i="119" s="1"/>
  <c r="I211" i="119"/>
  <c r="H211" i="119"/>
  <c r="G211" i="119"/>
  <c r="I210" i="119"/>
  <c r="H210" i="119"/>
  <c r="G210" i="119"/>
  <c r="J210" i="119" s="1"/>
  <c r="K209" i="119"/>
  <c r="J209" i="119"/>
  <c r="I209" i="119"/>
  <c r="H209" i="119"/>
  <c r="G209" i="119"/>
  <c r="I208" i="119"/>
  <c r="H208" i="119"/>
  <c r="G208" i="119"/>
  <c r="K208" i="119" s="1"/>
  <c r="K207" i="119"/>
  <c r="J207" i="119"/>
  <c r="I207" i="119"/>
  <c r="H207" i="119"/>
  <c r="G207" i="119"/>
  <c r="I206" i="119"/>
  <c r="H206" i="119"/>
  <c r="G206" i="119"/>
  <c r="K206" i="119" s="1"/>
  <c r="I205" i="119"/>
  <c r="H205" i="119"/>
  <c r="G205" i="119"/>
  <c r="I204" i="119"/>
  <c r="H204" i="119"/>
  <c r="G204" i="119"/>
  <c r="J204" i="119" s="1"/>
  <c r="J203" i="119"/>
  <c r="I203" i="119"/>
  <c r="H203" i="119"/>
  <c r="G203" i="119"/>
  <c r="K203" i="119" s="1"/>
  <c r="I202" i="119"/>
  <c r="H202" i="119"/>
  <c r="G202" i="119"/>
  <c r="J202" i="119" s="1"/>
  <c r="I201" i="119"/>
  <c r="H201" i="119"/>
  <c r="G201" i="119"/>
  <c r="K201" i="119" s="1"/>
  <c r="J200" i="119"/>
  <c r="I200" i="119"/>
  <c r="H200" i="119"/>
  <c r="G200" i="119"/>
  <c r="K200" i="119" s="1"/>
  <c r="K199" i="119"/>
  <c r="I199" i="119"/>
  <c r="H199" i="119"/>
  <c r="G199" i="119"/>
  <c r="J199" i="119" s="1"/>
  <c r="J198" i="119"/>
  <c r="I198" i="119"/>
  <c r="H198" i="119"/>
  <c r="G198" i="119"/>
  <c r="K198" i="119" s="1"/>
  <c r="J197" i="119"/>
  <c r="I197" i="119"/>
  <c r="H197" i="119"/>
  <c r="G197" i="119"/>
  <c r="K197" i="119" s="1"/>
  <c r="I196" i="119"/>
  <c r="H196" i="119"/>
  <c r="G196" i="119"/>
  <c r="K196" i="119" s="1"/>
  <c r="J195" i="119"/>
  <c r="I195" i="119"/>
  <c r="H195" i="119"/>
  <c r="G195" i="119"/>
  <c r="K195" i="119" s="1"/>
  <c r="K194" i="119"/>
  <c r="I194" i="119"/>
  <c r="H194" i="119"/>
  <c r="G194" i="119"/>
  <c r="J194" i="119" s="1"/>
  <c r="I193" i="119"/>
  <c r="H193" i="119"/>
  <c r="G193" i="119"/>
  <c r="K193" i="119" s="1"/>
  <c r="K192" i="119"/>
  <c r="J192" i="119"/>
  <c r="I192" i="119"/>
  <c r="H192" i="119"/>
  <c r="G192" i="119"/>
  <c r="I191" i="119"/>
  <c r="H191" i="119"/>
  <c r="G191" i="119"/>
  <c r="K191" i="119" s="1"/>
  <c r="K190" i="119"/>
  <c r="J190" i="119"/>
  <c r="I190" i="119"/>
  <c r="H190" i="119"/>
  <c r="G190" i="119"/>
  <c r="I189" i="119"/>
  <c r="H189" i="119"/>
  <c r="G189" i="119"/>
  <c r="K189" i="119" s="1"/>
  <c r="I188" i="119"/>
  <c r="H188" i="119"/>
  <c r="G188" i="119"/>
  <c r="K188" i="119" s="1"/>
  <c r="I187" i="119"/>
  <c r="H187" i="119"/>
  <c r="G187" i="119"/>
  <c r="K187" i="119" s="1"/>
  <c r="K186" i="119"/>
  <c r="I186" i="119"/>
  <c r="H186" i="119"/>
  <c r="G186" i="119"/>
  <c r="J186" i="119" s="1"/>
  <c r="I185" i="119"/>
  <c r="H185" i="119"/>
  <c r="G185" i="119"/>
  <c r="I184" i="119"/>
  <c r="H184" i="119"/>
  <c r="G184" i="119"/>
  <c r="K184" i="119" s="1"/>
  <c r="I183" i="119"/>
  <c r="H183" i="119"/>
  <c r="G183" i="119"/>
  <c r="K183" i="119" s="1"/>
  <c r="I182" i="119"/>
  <c r="H182" i="119"/>
  <c r="G182" i="119"/>
  <c r="K182" i="119" s="1"/>
  <c r="I181" i="119"/>
  <c r="H181" i="119"/>
  <c r="G181" i="119"/>
  <c r="K181" i="119" s="1"/>
  <c r="I180" i="119"/>
  <c r="H180" i="119"/>
  <c r="G180" i="119"/>
  <c r="K180" i="119" s="1"/>
  <c r="J179" i="119"/>
  <c r="I179" i="119"/>
  <c r="H179" i="119"/>
  <c r="G179" i="119"/>
  <c r="K179" i="119" s="1"/>
  <c r="I178" i="119"/>
  <c r="H178" i="119"/>
  <c r="G178" i="119"/>
  <c r="J178" i="119" s="1"/>
  <c r="I177" i="119"/>
  <c r="H177" i="119"/>
  <c r="G177" i="119"/>
  <c r="I176" i="119"/>
  <c r="H176" i="119"/>
  <c r="G176" i="119"/>
  <c r="K176" i="119" s="1"/>
  <c r="I175" i="119"/>
  <c r="H175" i="119"/>
  <c r="G175" i="119"/>
  <c r="I174" i="119"/>
  <c r="H174" i="119"/>
  <c r="G174" i="119"/>
  <c r="K174" i="119" s="1"/>
  <c r="I173" i="119"/>
  <c r="H173" i="119"/>
  <c r="G173" i="119"/>
  <c r="K173" i="119" s="1"/>
  <c r="I172" i="119"/>
  <c r="H172" i="119"/>
  <c r="G172" i="119"/>
  <c r="J172" i="119" s="1"/>
  <c r="J171" i="119"/>
  <c r="I171" i="119"/>
  <c r="H171" i="119"/>
  <c r="G171" i="119"/>
  <c r="K171" i="119" s="1"/>
  <c r="I170" i="119"/>
  <c r="H170" i="119"/>
  <c r="G170" i="119"/>
  <c r="J170" i="119" s="1"/>
  <c r="I169" i="119"/>
  <c r="H169" i="119"/>
  <c r="G169" i="119"/>
  <c r="K169" i="119" s="1"/>
  <c r="I168" i="119"/>
  <c r="H168" i="119"/>
  <c r="G168" i="119"/>
  <c r="I167" i="119"/>
  <c r="H167" i="119"/>
  <c r="G167" i="119"/>
  <c r="J167" i="119" s="1"/>
  <c r="I166" i="119"/>
  <c r="H166" i="119"/>
  <c r="G166" i="119"/>
  <c r="I165" i="119"/>
  <c r="H165" i="119"/>
  <c r="G165" i="119"/>
  <c r="K165" i="119" s="1"/>
  <c r="I164" i="119"/>
  <c r="H164" i="119"/>
  <c r="G164" i="119"/>
  <c r="K164" i="119" s="1"/>
  <c r="K163" i="119"/>
  <c r="I163" i="119"/>
  <c r="H163" i="119"/>
  <c r="G163" i="119"/>
  <c r="J163" i="119" s="1"/>
  <c r="I162" i="119"/>
  <c r="H162" i="119"/>
  <c r="G162" i="119"/>
  <c r="I161" i="119"/>
  <c r="H161" i="119"/>
  <c r="G161" i="119"/>
  <c r="K161" i="119" s="1"/>
  <c r="K160" i="119"/>
  <c r="J160" i="119"/>
  <c r="I160" i="119"/>
  <c r="H160" i="119"/>
  <c r="G160" i="119"/>
  <c r="I159" i="119"/>
  <c r="H159" i="119"/>
  <c r="G159" i="119"/>
  <c r="K159" i="119" s="1"/>
  <c r="I158" i="119"/>
  <c r="H158" i="119"/>
  <c r="G158" i="119"/>
  <c r="K158" i="119" s="1"/>
  <c r="I157" i="119"/>
  <c r="H157" i="119"/>
  <c r="G157" i="119"/>
  <c r="K157" i="119" s="1"/>
  <c r="I156" i="119"/>
  <c r="H156" i="119"/>
  <c r="G156" i="119"/>
  <c r="K156" i="119" s="1"/>
  <c r="I155" i="119"/>
  <c r="H155" i="119"/>
  <c r="G155" i="119"/>
  <c r="K155" i="119" s="1"/>
  <c r="I154" i="119"/>
  <c r="H154" i="119"/>
  <c r="G154" i="119"/>
  <c r="J154" i="119" s="1"/>
  <c r="I153" i="119"/>
  <c r="H153" i="119"/>
  <c r="G153" i="119"/>
  <c r="K153" i="119" s="1"/>
  <c r="K152" i="119"/>
  <c r="I152" i="119"/>
  <c r="H152" i="119"/>
  <c r="G152" i="119"/>
  <c r="J152" i="119" s="1"/>
  <c r="I151" i="119"/>
  <c r="H151" i="119"/>
  <c r="G151" i="119"/>
  <c r="K151" i="119" s="1"/>
  <c r="I150" i="119"/>
  <c r="H150" i="119"/>
  <c r="G150" i="119"/>
  <c r="K150" i="119" s="1"/>
  <c r="I149" i="119"/>
  <c r="H149" i="119"/>
  <c r="G149" i="119"/>
  <c r="K149" i="119" s="1"/>
  <c r="I148" i="119"/>
  <c r="H148" i="119"/>
  <c r="G148" i="119"/>
  <c r="K148" i="119" s="1"/>
  <c r="I147" i="119"/>
  <c r="H147" i="119"/>
  <c r="G147" i="119"/>
  <c r="K147" i="119" s="1"/>
  <c r="I146" i="119"/>
  <c r="H146" i="119"/>
  <c r="G146" i="119"/>
  <c r="J146" i="119" s="1"/>
  <c r="I145" i="119"/>
  <c r="H145" i="119"/>
  <c r="G145" i="119"/>
  <c r="K145" i="119" s="1"/>
  <c r="I144" i="119"/>
  <c r="H144" i="119"/>
  <c r="G144" i="119"/>
  <c r="K144" i="119" s="1"/>
  <c r="I143" i="119"/>
  <c r="H143" i="119"/>
  <c r="G143" i="119"/>
  <c r="K143" i="119" s="1"/>
  <c r="I142" i="119"/>
  <c r="H142" i="119"/>
  <c r="G142" i="119"/>
  <c r="K142" i="119" s="1"/>
  <c r="I141" i="119"/>
  <c r="H141" i="119"/>
  <c r="G141" i="119"/>
  <c r="J141" i="119" s="1"/>
  <c r="I140" i="119"/>
  <c r="H140" i="119"/>
  <c r="G140" i="119"/>
  <c r="K140" i="119" s="1"/>
  <c r="K139" i="119"/>
  <c r="I139" i="119"/>
  <c r="H139" i="119"/>
  <c r="G139" i="119"/>
  <c r="J139" i="119" s="1"/>
  <c r="I138" i="119"/>
  <c r="H138" i="119"/>
  <c r="G138" i="119"/>
  <c r="J138" i="119" s="1"/>
  <c r="I137" i="119"/>
  <c r="H137" i="119"/>
  <c r="G137" i="119"/>
  <c r="K137" i="119" s="1"/>
  <c r="K136" i="119"/>
  <c r="J136" i="119"/>
  <c r="I136" i="119"/>
  <c r="H136" i="119"/>
  <c r="G136" i="119"/>
  <c r="J135" i="119"/>
  <c r="I135" i="119"/>
  <c r="H135" i="119"/>
  <c r="G135" i="119"/>
  <c r="K135" i="119" s="1"/>
  <c r="I134" i="119"/>
  <c r="H134" i="119"/>
  <c r="G134" i="119"/>
  <c r="K134" i="119" s="1"/>
  <c r="I133" i="119"/>
  <c r="H133" i="119"/>
  <c r="G133" i="119"/>
  <c r="K133" i="119" s="1"/>
  <c r="I132" i="119"/>
  <c r="H132" i="119"/>
  <c r="G132" i="119"/>
  <c r="K132" i="119" s="1"/>
  <c r="I131" i="119"/>
  <c r="H131" i="119"/>
  <c r="G131" i="119"/>
  <c r="K131" i="119" s="1"/>
  <c r="I130" i="119"/>
  <c r="H130" i="119"/>
  <c r="G130" i="119"/>
  <c r="J130" i="119" s="1"/>
  <c r="J129" i="119"/>
  <c r="I129" i="119"/>
  <c r="H129" i="119"/>
  <c r="G129" i="119"/>
  <c r="K129" i="119" s="1"/>
  <c r="I128" i="119"/>
  <c r="H128" i="119"/>
  <c r="G128" i="119"/>
  <c r="K128" i="119" s="1"/>
  <c r="I127" i="119"/>
  <c r="H127" i="119"/>
  <c r="G127" i="119"/>
  <c r="I126" i="119"/>
  <c r="H126" i="119"/>
  <c r="G126" i="119"/>
  <c r="K126" i="119" s="1"/>
  <c r="I125" i="119"/>
  <c r="H125" i="119"/>
  <c r="G125" i="119"/>
  <c r="I124" i="119"/>
  <c r="H124" i="119"/>
  <c r="G124" i="119"/>
  <c r="K124" i="119" s="1"/>
  <c r="I123" i="119"/>
  <c r="H123" i="119"/>
  <c r="G123" i="119"/>
  <c r="I122" i="119"/>
  <c r="H122" i="119"/>
  <c r="G122" i="119"/>
  <c r="J122" i="119" s="1"/>
  <c r="J121" i="119"/>
  <c r="I121" i="119"/>
  <c r="H121" i="119"/>
  <c r="G121" i="119"/>
  <c r="K121" i="119" s="1"/>
  <c r="I120" i="119"/>
  <c r="H120" i="119"/>
  <c r="G120" i="119"/>
  <c r="K120" i="119" s="1"/>
  <c r="I119" i="119"/>
  <c r="H119" i="119"/>
  <c r="G119" i="119"/>
  <c r="I118" i="119"/>
  <c r="H118" i="119"/>
  <c r="G118" i="119"/>
  <c r="K118" i="119" s="1"/>
  <c r="I117" i="119"/>
  <c r="H117" i="119"/>
  <c r="G117" i="119"/>
  <c r="I116" i="119"/>
  <c r="H116" i="119"/>
  <c r="G116" i="119"/>
  <c r="K116" i="119" s="1"/>
  <c r="I115" i="119"/>
  <c r="H115" i="119"/>
  <c r="G115" i="119"/>
  <c r="I114" i="119"/>
  <c r="H114" i="119"/>
  <c r="G114" i="119"/>
  <c r="J114" i="119" s="1"/>
  <c r="I113" i="119"/>
  <c r="H113" i="119"/>
  <c r="G113" i="119"/>
  <c r="K113" i="119" s="1"/>
  <c r="I112" i="119"/>
  <c r="H112" i="119"/>
  <c r="G112" i="119"/>
  <c r="J112" i="119" s="1"/>
  <c r="I111" i="119"/>
  <c r="H111" i="119"/>
  <c r="G111" i="119"/>
  <c r="K111" i="119" s="1"/>
  <c r="I110" i="119"/>
  <c r="H110" i="119"/>
  <c r="G110" i="119"/>
  <c r="K110" i="119" s="1"/>
  <c r="I109" i="119"/>
  <c r="H109" i="119"/>
  <c r="G109" i="119"/>
  <c r="K109" i="119" s="1"/>
  <c r="I108" i="119"/>
  <c r="H108" i="119"/>
  <c r="G108" i="119"/>
  <c r="K108" i="119" s="1"/>
  <c r="I107" i="119"/>
  <c r="H107" i="119"/>
  <c r="G107" i="119"/>
  <c r="K107" i="119" s="1"/>
  <c r="I106" i="119"/>
  <c r="H106" i="119"/>
  <c r="G106" i="119"/>
  <c r="J106" i="119" s="1"/>
  <c r="I105" i="119"/>
  <c r="H105" i="119"/>
  <c r="G105" i="119"/>
  <c r="K105" i="119" s="1"/>
  <c r="I104" i="119"/>
  <c r="H104" i="119"/>
  <c r="G104" i="119"/>
  <c r="K104" i="119" s="1"/>
  <c r="I103" i="119"/>
  <c r="H103" i="119"/>
  <c r="G103" i="119"/>
  <c r="I102" i="119"/>
  <c r="H102" i="119"/>
  <c r="G102" i="119"/>
  <c r="K102" i="119" s="1"/>
  <c r="I101" i="119"/>
  <c r="H101" i="119"/>
  <c r="G101" i="119"/>
  <c r="I100" i="119"/>
  <c r="H100" i="119"/>
  <c r="G100" i="119"/>
  <c r="K100" i="119" s="1"/>
  <c r="I99" i="119"/>
  <c r="H99" i="119"/>
  <c r="G99" i="119"/>
  <c r="I98" i="119"/>
  <c r="H98" i="119"/>
  <c r="G98" i="119"/>
  <c r="J98" i="119" s="1"/>
  <c r="I97" i="119"/>
  <c r="H97" i="119"/>
  <c r="G97" i="119"/>
  <c r="J96" i="119"/>
  <c r="I96" i="119"/>
  <c r="H96" i="119"/>
  <c r="G96" i="119"/>
  <c r="K96" i="119" s="1"/>
  <c r="I95" i="119"/>
  <c r="H95" i="119"/>
  <c r="G95" i="119"/>
  <c r="K95" i="119" s="1"/>
  <c r="I94" i="119"/>
  <c r="H94" i="119"/>
  <c r="G94" i="119"/>
  <c r="K94" i="119" s="1"/>
  <c r="I93" i="119"/>
  <c r="H93" i="119"/>
  <c r="G93" i="119"/>
  <c r="K93" i="119" s="1"/>
  <c r="I92" i="119"/>
  <c r="H92" i="119"/>
  <c r="G92" i="119"/>
  <c r="K92" i="119" s="1"/>
  <c r="I91" i="119"/>
  <c r="H91" i="119"/>
  <c r="G91" i="119"/>
  <c r="K91" i="119" s="1"/>
  <c r="I90" i="119"/>
  <c r="H90" i="119"/>
  <c r="G90" i="119"/>
  <c r="I89" i="119"/>
  <c r="H89" i="119"/>
  <c r="G89" i="119"/>
  <c r="K89" i="119" s="1"/>
  <c r="I88" i="119"/>
  <c r="H88" i="119"/>
  <c r="G88" i="119"/>
  <c r="I87" i="119"/>
  <c r="H87" i="119"/>
  <c r="G87" i="119"/>
  <c r="K87" i="119" s="1"/>
  <c r="I86" i="119"/>
  <c r="H86" i="119"/>
  <c r="G86" i="119"/>
  <c r="K86" i="119" s="1"/>
  <c r="I85" i="119"/>
  <c r="H85" i="119"/>
  <c r="G85" i="119"/>
  <c r="K85" i="119" s="1"/>
  <c r="I84" i="119"/>
  <c r="H84" i="119"/>
  <c r="G84" i="119"/>
  <c r="K84" i="119" s="1"/>
  <c r="I83" i="119"/>
  <c r="H83" i="119"/>
  <c r="G83" i="119"/>
  <c r="K83" i="119" s="1"/>
  <c r="I82" i="119"/>
  <c r="H82" i="119"/>
  <c r="G82" i="119"/>
  <c r="J82" i="119" s="1"/>
  <c r="I81" i="119"/>
  <c r="H81" i="119"/>
  <c r="G81" i="119"/>
  <c r="K81" i="119" s="1"/>
  <c r="I80" i="119"/>
  <c r="H80" i="119"/>
  <c r="G80" i="119"/>
  <c r="I79" i="119"/>
  <c r="H79" i="119"/>
  <c r="G79" i="119"/>
  <c r="K79" i="119" s="1"/>
  <c r="I78" i="119"/>
  <c r="H78" i="119"/>
  <c r="G78" i="119"/>
  <c r="K78" i="119" s="1"/>
  <c r="I77" i="119"/>
  <c r="H77" i="119"/>
  <c r="G77" i="119"/>
  <c r="K77" i="119" s="1"/>
  <c r="I76" i="119"/>
  <c r="H76" i="119"/>
  <c r="G76" i="119"/>
  <c r="K76" i="119" s="1"/>
  <c r="I75" i="119"/>
  <c r="H75" i="119"/>
  <c r="G75" i="119"/>
  <c r="K75" i="119" s="1"/>
  <c r="K74" i="119"/>
  <c r="I74" i="119"/>
  <c r="H74" i="119"/>
  <c r="G74" i="119"/>
  <c r="J74" i="119" s="1"/>
  <c r="I73" i="119"/>
  <c r="H73" i="119"/>
  <c r="G73" i="119"/>
  <c r="K73" i="119" s="1"/>
  <c r="J72" i="119"/>
  <c r="I72" i="119"/>
  <c r="H72" i="119"/>
  <c r="G72" i="119"/>
  <c r="K72" i="119" s="1"/>
  <c r="J71" i="119"/>
  <c r="I71" i="119"/>
  <c r="H71" i="119"/>
  <c r="G71" i="119"/>
  <c r="K71" i="119" s="1"/>
  <c r="I70" i="119"/>
  <c r="H70" i="119"/>
  <c r="G70" i="119"/>
  <c r="K70" i="119" s="1"/>
  <c r="I69" i="119"/>
  <c r="H69" i="119"/>
  <c r="G69" i="119"/>
  <c r="I68" i="119"/>
  <c r="H68" i="119"/>
  <c r="G68" i="119"/>
  <c r="K68" i="119" s="1"/>
  <c r="I67" i="119"/>
  <c r="H67" i="119"/>
  <c r="G67" i="119"/>
  <c r="K67" i="119" s="1"/>
  <c r="I66" i="119"/>
  <c r="H66" i="119"/>
  <c r="G66" i="119"/>
  <c r="J66" i="119" s="1"/>
  <c r="I65" i="119"/>
  <c r="H65" i="119"/>
  <c r="G65" i="119"/>
  <c r="K65" i="119" s="1"/>
  <c r="I64" i="119"/>
  <c r="H64" i="119"/>
  <c r="G64" i="119"/>
  <c r="K64" i="119" s="1"/>
  <c r="J63" i="119"/>
  <c r="I63" i="119"/>
  <c r="H63" i="119"/>
  <c r="G63" i="119"/>
  <c r="K63" i="119" s="1"/>
  <c r="I62" i="119"/>
  <c r="H62" i="119"/>
  <c r="G62" i="119"/>
  <c r="K62" i="119" s="1"/>
  <c r="K61" i="119"/>
  <c r="J61" i="119"/>
  <c r="I61" i="119"/>
  <c r="H61" i="119"/>
  <c r="G61" i="119"/>
  <c r="I60" i="119"/>
  <c r="H60" i="119"/>
  <c r="G60" i="119"/>
  <c r="K60" i="119" s="1"/>
  <c r="K59" i="119"/>
  <c r="J59" i="119"/>
  <c r="I59" i="119"/>
  <c r="H59" i="119"/>
  <c r="G59" i="119"/>
  <c r="I58" i="119"/>
  <c r="H58" i="119"/>
  <c r="G58" i="119"/>
  <c r="J58" i="119" s="1"/>
  <c r="J57" i="119"/>
  <c r="I57" i="119"/>
  <c r="H57" i="119"/>
  <c r="G57" i="119"/>
  <c r="K57" i="119" s="1"/>
  <c r="I56" i="119"/>
  <c r="H56" i="119"/>
  <c r="G56" i="119"/>
  <c r="K56" i="119" s="1"/>
  <c r="I55" i="119"/>
  <c r="H55" i="119"/>
  <c r="G55" i="119"/>
  <c r="K55" i="119" s="1"/>
  <c r="I54" i="119"/>
  <c r="H54" i="119"/>
  <c r="G54" i="119"/>
  <c r="K54" i="119" s="1"/>
  <c r="K53" i="119"/>
  <c r="I53" i="119"/>
  <c r="H53" i="119"/>
  <c r="G53" i="119"/>
  <c r="J53" i="119" s="1"/>
  <c r="I52" i="119"/>
  <c r="H52" i="119"/>
  <c r="G52" i="119"/>
  <c r="K52" i="119" s="1"/>
  <c r="K51" i="119"/>
  <c r="I51" i="119"/>
  <c r="H51" i="119"/>
  <c r="G51" i="119"/>
  <c r="J51" i="119" s="1"/>
  <c r="I50" i="119"/>
  <c r="H50" i="119"/>
  <c r="G50" i="119"/>
  <c r="J50" i="119" s="1"/>
  <c r="J49" i="119"/>
  <c r="I49" i="119"/>
  <c r="H49" i="119"/>
  <c r="G49" i="119"/>
  <c r="K49" i="119" s="1"/>
  <c r="I48" i="119"/>
  <c r="H48" i="119"/>
  <c r="G48" i="119"/>
  <c r="K48" i="119" s="1"/>
  <c r="I47" i="119"/>
  <c r="H47" i="119"/>
  <c r="G47" i="119"/>
  <c r="I46" i="119"/>
  <c r="H46" i="119"/>
  <c r="G46" i="119"/>
  <c r="K46" i="119" s="1"/>
  <c r="K45" i="119"/>
  <c r="I45" i="119"/>
  <c r="H45" i="119"/>
  <c r="G45" i="119"/>
  <c r="J45" i="119" s="1"/>
  <c r="I44" i="119"/>
  <c r="H44" i="119"/>
  <c r="G44" i="119"/>
  <c r="K44" i="119" s="1"/>
  <c r="J43" i="119"/>
  <c r="I43" i="119"/>
  <c r="H43" i="119"/>
  <c r="G43" i="119"/>
  <c r="K43" i="119" s="1"/>
  <c r="I42" i="119"/>
  <c r="H42" i="119"/>
  <c r="G42" i="119"/>
  <c r="J42" i="119" s="1"/>
  <c r="J41" i="119"/>
  <c r="I41" i="119"/>
  <c r="H41" i="119"/>
  <c r="G41" i="119"/>
  <c r="K41" i="119" s="1"/>
  <c r="J40" i="119"/>
  <c r="I40" i="119"/>
  <c r="H40" i="119"/>
  <c r="G40" i="119"/>
  <c r="K40" i="119" s="1"/>
  <c r="J39" i="119"/>
  <c r="I39" i="119"/>
  <c r="H39" i="119"/>
  <c r="G39" i="119"/>
  <c r="K39" i="119" s="1"/>
  <c r="I38" i="119"/>
  <c r="H38" i="119"/>
  <c r="G38" i="119"/>
  <c r="K38" i="119" s="1"/>
  <c r="K37" i="119"/>
  <c r="J37" i="119"/>
  <c r="I37" i="119"/>
  <c r="H37" i="119"/>
  <c r="G37" i="119"/>
  <c r="I36" i="119"/>
  <c r="H36" i="119"/>
  <c r="G36" i="119"/>
  <c r="K36" i="119" s="1"/>
  <c r="K35" i="119"/>
  <c r="J35" i="119"/>
  <c r="I35" i="119"/>
  <c r="H35" i="119"/>
  <c r="G35" i="119"/>
  <c r="K34" i="119"/>
  <c r="I34" i="119"/>
  <c r="H34" i="119"/>
  <c r="G34" i="119"/>
  <c r="J34" i="119" s="1"/>
  <c r="J33" i="119"/>
  <c r="I33" i="119"/>
  <c r="H33" i="119"/>
  <c r="G33" i="119"/>
  <c r="K33" i="119" s="1"/>
  <c r="K32" i="119"/>
  <c r="I32" i="119"/>
  <c r="H32" i="119"/>
  <c r="G32" i="119"/>
  <c r="J32" i="119" s="1"/>
  <c r="I31" i="119"/>
  <c r="H31" i="119"/>
  <c r="G31" i="119"/>
  <c r="K31" i="119" s="1"/>
  <c r="I30" i="119"/>
  <c r="H30" i="119"/>
  <c r="G30" i="119"/>
  <c r="K30" i="119" s="1"/>
  <c r="I29" i="119"/>
  <c r="H29" i="119"/>
  <c r="G29" i="119"/>
  <c r="K29" i="119" s="1"/>
  <c r="I28" i="119"/>
  <c r="H28" i="119"/>
  <c r="G28" i="119"/>
  <c r="K28" i="119" s="1"/>
  <c r="I27" i="119"/>
  <c r="H27" i="119"/>
  <c r="G27" i="119"/>
  <c r="K27" i="119" s="1"/>
  <c r="K26" i="119"/>
  <c r="I26" i="119"/>
  <c r="H26" i="119"/>
  <c r="G26" i="119"/>
  <c r="J26" i="119" s="1"/>
  <c r="I25" i="119"/>
  <c r="H25" i="119"/>
  <c r="G25" i="119"/>
  <c r="K25" i="119" s="1"/>
  <c r="K24" i="119"/>
  <c r="J24" i="119"/>
  <c r="I24" i="119"/>
  <c r="H24" i="119"/>
  <c r="G24" i="119"/>
  <c r="I23" i="119"/>
  <c r="H23" i="119"/>
  <c r="G23" i="119"/>
  <c r="K23" i="119" s="1"/>
  <c r="I22" i="119"/>
  <c r="H22" i="119"/>
  <c r="G22" i="119"/>
  <c r="K22" i="119" s="1"/>
  <c r="I21" i="119"/>
  <c r="H21" i="119"/>
  <c r="G21" i="119"/>
  <c r="K21" i="119" s="1"/>
  <c r="I20" i="119"/>
  <c r="H20" i="119"/>
  <c r="G20" i="119"/>
  <c r="K20" i="119" s="1"/>
  <c r="I19" i="119"/>
  <c r="H19" i="119"/>
  <c r="G19" i="119"/>
  <c r="K19" i="119" s="1"/>
  <c r="I18" i="119"/>
  <c r="H18" i="119"/>
  <c r="G18" i="119"/>
  <c r="I17" i="119"/>
  <c r="H17" i="119"/>
  <c r="G17" i="119"/>
  <c r="K17" i="119" s="1"/>
  <c r="K16" i="119"/>
  <c r="I16" i="119"/>
  <c r="H16" i="119"/>
  <c r="G16" i="119"/>
  <c r="J16" i="119" s="1"/>
  <c r="I15" i="119"/>
  <c r="H15" i="119"/>
  <c r="G15" i="119"/>
  <c r="K15" i="119" s="1"/>
  <c r="I14" i="119"/>
  <c r="H14" i="119"/>
  <c r="G14" i="119"/>
  <c r="K14" i="119" s="1"/>
  <c r="I13" i="119"/>
  <c r="H13" i="119"/>
  <c r="G13" i="119"/>
  <c r="K13" i="119" s="1"/>
  <c r="I12" i="119"/>
  <c r="H12" i="119"/>
  <c r="G12" i="119"/>
  <c r="K12" i="119" s="1"/>
  <c r="I11" i="119"/>
  <c r="H11" i="119"/>
  <c r="G11" i="119"/>
  <c r="K11" i="119" s="1"/>
  <c r="K10" i="119"/>
  <c r="I10" i="119"/>
  <c r="H10" i="119"/>
  <c r="G10" i="119"/>
  <c r="J10" i="119" s="1"/>
  <c r="I9" i="119"/>
  <c r="H9" i="119"/>
  <c r="G9" i="119"/>
  <c r="K9" i="119" s="1"/>
  <c r="K8" i="119"/>
  <c r="J8" i="119"/>
  <c r="I8" i="119"/>
  <c r="H8" i="119"/>
  <c r="G8" i="119"/>
  <c r="I7" i="119"/>
  <c r="H7" i="119"/>
  <c r="G7" i="119"/>
  <c r="K7" i="119" s="1"/>
  <c r="I6" i="119"/>
  <c r="H6" i="119"/>
  <c r="G6" i="119"/>
  <c r="K6" i="119" s="1"/>
  <c r="I5" i="119"/>
  <c r="H5" i="119"/>
  <c r="G5" i="119"/>
  <c r="K5" i="119" s="1"/>
  <c r="I4" i="119"/>
  <c r="H4" i="119"/>
  <c r="G4" i="119"/>
  <c r="K4" i="119" s="1"/>
  <c r="I3" i="119"/>
  <c r="H3" i="119"/>
  <c r="K3" i="119"/>
  <c r="K2" i="119"/>
  <c r="I2" i="119"/>
  <c r="H2" i="119"/>
  <c r="G2" i="119"/>
  <c r="J2" i="119" s="1"/>
  <c r="K277" i="119" l="1"/>
  <c r="J277" i="119"/>
  <c r="J535" i="119"/>
  <c r="K535" i="119"/>
  <c r="K574" i="119"/>
  <c r="J574" i="119"/>
  <c r="K99" i="119"/>
  <c r="J99" i="119"/>
  <c r="K125" i="119"/>
  <c r="J125" i="119"/>
  <c r="J162" i="119"/>
  <c r="K162" i="119"/>
  <c r="K211" i="119"/>
  <c r="J211" i="119"/>
  <c r="K246" i="119"/>
  <c r="J246" i="119"/>
  <c r="K425" i="119"/>
  <c r="J425" i="119"/>
  <c r="J457" i="119"/>
  <c r="K457" i="119"/>
  <c r="K494" i="119"/>
  <c r="J494" i="119"/>
  <c r="J526" i="119"/>
  <c r="K729" i="119"/>
  <c r="J729" i="119"/>
  <c r="K69" i="119"/>
  <c r="J69" i="119"/>
  <c r="K344" i="119"/>
  <c r="J344" i="119"/>
  <c r="J649" i="119"/>
  <c r="K649" i="119"/>
  <c r="K66" i="119"/>
  <c r="K97" i="119"/>
  <c r="J97" i="119"/>
  <c r="K112" i="119"/>
  <c r="K123" i="119"/>
  <c r="J123" i="119"/>
  <c r="J185" i="119"/>
  <c r="K185" i="119"/>
  <c r="K205" i="119"/>
  <c r="J205" i="119"/>
  <c r="K244" i="119"/>
  <c r="J244" i="119"/>
  <c r="K374" i="119"/>
  <c r="J374" i="119"/>
  <c r="K448" i="119"/>
  <c r="J448" i="119"/>
  <c r="J482" i="119"/>
  <c r="K492" i="119"/>
  <c r="J492" i="119"/>
  <c r="J724" i="119"/>
  <c r="K754" i="119"/>
  <c r="J754" i="119"/>
  <c r="J827" i="119"/>
  <c r="K827" i="119"/>
  <c r="K846" i="119"/>
  <c r="J846" i="119"/>
  <c r="K868" i="119"/>
  <c r="J868" i="119"/>
  <c r="J5" i="119"/>
  <c r="K168" i="119"/>
  <c r="J168" i="119"/>
  <c r="K304" i="119"/>
  <c r="J304" i="119"/>
  <c r="J409" i="119"/>
  <c r="J504" i="119"/>
  <c r="J630" i="119"/>
  <c r="K683" i="119"/>
  <c r="J683" i="119"/>
  <c r="K713" i="119"/>
  <c r="J713" i="119"/>
  <c r="J722" i="119"/>
  <c r="J897" i="119"/>
  <c r="K897" i="119"/>
  <c r="K991" i="119"/>
  <c r="J991" i="119"/>
  <c r="J1057" i="119"/>
  <c r="K1057" i="119"/>
  <c r="K115" i="119"/>
  <c r="J115" i="119"/>
  <c r="K175" i="119"/>
  <c r="J175" i="119"/>
  <c r="K572" i="119"/>
  <c r="J572" i="119"/>
  <c r="K715" i="119"/>
  <c r="J715" i="119"/>
  <c r="K966" i="119"/>
  <c r="J966" i="119"/>
  <c r="J7" i="119"/>
  <c r="J3" i="119"/>
  <c r="J90" i="119"/>
  <c r="K90" i="119"/>
  <c r="K103" i="119"/>
  <c r="J103" i="119"/>
  <c r="J232" i="119"/>
  <c r="K232" i="119"/>
  <c r="K394" i="119"/>
  <c r="K405" i="119"/>
  <c r="J405" i="119"/>
  <c r="J502" i="119"/>
  <c r="J580" i="119"/>
  <c r="K752" i="119"/>
  <c r="J752" i="119"/>
  <c r="K778" i="119"/>
  <c r="J778" i="119"/>
  <c r="J861" i="119"/>
  <c r="K861" i="119"/>
  <c r="K117" i="119"/>
  <c r="J117" i="119"/>
  <c r="K177" i="119"/>
  <c r="J177" i="119"/>
  <c r="J993" i="119"/>
  <c r="K993" i="119"/>
  <c r="J18" i="119"/>
  <c r="K18" i="119"/>
  <c r="K47" i="119"/>
  <c r="J47" i="119"/>
  <c r="K80" i="119"/>
  <c r="J80" i="119"/>
  <c r="K119" i="119"/>
  <c r="J119" i="119"/>
  <c r="K166" i="119"/>
  <c r="J166" i="119"/>
  <c r="K178" i="119"/>
  <c r="J180" i="119"/>
  <c r="K279" i="119"/>
  <c r="J279" i="119"/>
  <c r="K323" i="119"/>
  <c r="K441" i="119"/>
  <c r="J441" i="119"/>
  <c r="K469" i="119"/>
  <c r="J469" i="119"/>
  <c r="J500" i="119"/>
  <c r="K543" i="119"/>
  <c r="K612" i="119"/>
  <c r="J612" i="119"/>
  <c r="K699" i="119"/>
  <c r="J699" i="119"/>
  <c r="K721" i="119"/>
  <c r="J721" i="119"/>
  <c r="K1038" i="119"/>
  <c r="J1038" i="119"/>
  <c r="K82" i="119"/>
  <c r="K88" i="119"/>
  <c r="J88" i="119"/>
  <c r="K101" i="119"/>
  <c r="J101" i="119"/>
  <c r="K127" i="119"/>
  <c r="J127" i="119"/>
  <c r="J131" i="119"/>
  <c r="K217" i="119"/>
  <c r="J225" i="119"/>
  <c r="K225" i="119"/>
  <c r="K297" i="119"/>
  <c r="J297" i="119"/>
  <c r="J427" i="119"/>
  <c r="K427" i="119"/>
  <c r="J459" i="119"/>
  <c r="K459" i="119"/>
  <c r="K496" i="119"/>
  <c r="J496" i="119"/>
  <c r="K669" i="119"/>
  <c r="J718" i="119"/>
  <c r="K776" i="119"/>
  <c r="J776" i="119"/>
  <c r="K970" i="119"/>
  <c r="J970" i="119"/>
  <c r="J65" i="119"/>
  <c r="J67" i="119"/>
  <c r="J113" i="119"/>
  <c r="K130" i="119"/>
  <c r="K141" i="119"/>
  <c r="K146" i="119"/>
  <c r="J173" i="119"/>
  <c r="K315" i="119"/>
  <c r="K322" i="119"/>
  <c r="J342" i="119"/>
  <c r="K386" i="119"/>
  <c r="K393" i="119"/>
  <c r="K681" i="119"/>
  <c r="J723" i="119"/>
  <c r="K787" i="119"/>
  <c r="K811" i="119"/>
  <c r="J860" i="119"/>
  <c r="J876" i="119"/>
  <c r="J898" i="119"/>
  <c r="J948" i="119"/>
  <c r="K969" i="119"/>
  <c r="J1022" i="119"/>
  <c r="J1072" i="119"/>
  <c r="J55" i="119"/>
  <c r="K98" i="119"/>
  <c r="J104" i="119"/>
  <c r="J133" i="119"/>
  <c r="K154" i="119"/>
  <c r="J161" i="119"/>
  <c r="J165" i="119"/>
  <c r="K167" i="119"/>
  <c r="K210" i="119"/>
  <c r="K226" i="119"/>
  <c r="J238" i="119"/>
  <c r="J254" i="119"/>
  <c r="K267" i="119"/>
  <c r="J278" i="119"/>
  <c r="J280" i="119"/>
  <c r="J294" i="119"/>
  <c r="J334" i="119"/>
  <c r="K424" i="119"/>
  <c r="K458" i="119"/>
  <c r="K250" i="119"/>
  <c r="K259" i="119"/>
  <c r="J261" i="119"/>
  <c r="J263" i="119"/>
  <c r="J270" i="119"/>
  <c r="K283" i="119"/>
  <c r="J288" i="119"/>
  <c r="K290" i="119"/>
  <c r="J301" i="119"/>
  <c r="J328" i="119"/>
  <c r="J360" i="119"/>
  <c r="K362" i="119"/>
  <c r="K371" i="119"/>
  <c r="K411" i="119"/>
  <c r="J445" i="119"/>
  <c r="K475" i="119"/>
  <c r="K480" i="119"/>
  <c r="K539" i="119"/>
  <c r="J556" i="119"/>
  <c r="J558" i="119"/>
  <c r="J578" i="119"/>
  <c r="J582" i="119"/>
  <c r="K589" i="119"/>
  <c r="J596" i="119"/>
  <c r="J598" i="119"/>
  <c r="J628" i="119"/>
  <c r="K637" i="119"/>
  <c r="J678" i="119"/>
  <c r="J691" i="119"/>
  <c r="J744" i="119"/>
  <c r="J746" i="119"/>
  <c r="J748" i="119"/>
  <c r="J780" i="119"/>
  <c r="J782" i="119"/>
  <c r="J784" i="119"/>
  <c r="J808" i="119"/>
  <c r="J836" i="119"/>
  <c r="J840" i="119"/>
  <c r="J842" i="119"/>
  <c r="J844" i="119"/>
  <c r="K857" i="119"/>
  <c r="J866" i="119"/>
  <c r="J880" i="119"/>
  <c r="J884" i="119"/>
  <c r="J904" i="119"/>
  <c r="J935" i="119"/>
  <c r="K937" i="119"/>
  <c r="J960" i="119"/>
  <c r="J962" i="119"/>
  <c r="J964" i="119"/>
  <c r="K977" i="119"/>
  <c r="J982" i="119"/>
  <c r="J1007" i="119"/>
  <c r="J1015" i="119"/>
  <c r="J1032" i="119"/>
  <c r="J1036" i="119"/>
  <c r="J773" i="119"/>
  <c r="K773" i="119"/>
  <c r="K792" i="119"/>
  <c r="J792" i="119"/>
  <c r="K802" i="119"/>
  <c r="J802" i="119"/>
  <c r="K814" i="119"/>
  <c r="J814" i="119"/>
  <c r="K816" i="119"/>
  <c r="J816" i="119"/>
  <c r="K863" i="119"/>
  <c r="J863" i="119"/>
  <c r="K922" i="119"/>
  <c r="J922" i="119"/>
  <c r="K988" i="119"/>
  <c r="J988" i="119"/>
  <c r="J487" i="119"/>
  <c r="K487" i="119"/>
  <c r="K595" i="119"/>
  <c r="J595" i="119"/>
  <c r="K627" i="119"/>
  <c r="J627" i="119"/>
  <c r="K794" i="119"/>
  <c r="J794" i="119"/>
  <c r="K934" i="119"/>
  <c r="J934" i="119"/>
  <c r="K505" i="119"/>
  <c r="J505" i="119"/>
  <c r="K652" i="119"/>
  <c r="J652" i="119"/>
  <c r="J9" i="119"/>
  <c r="J11" i="119"/>
  <c r="J13" i="119"/>
  <c r="J15" i="119"/>
  <c r="K42" i="119"/>
  <c r="J48" i="119"/>
  <c r="J73" i="119"/>
  <c r="J75" i="119"/>
  <c r="J77" i="119"/>
  <c r="J79" i="119"/>
  <c r="K106" i="119"/>
  <c r="J137" i="119"/>
  <c r="J143" i="119"/>
  <c r="J181" i="119"/>
  <c r="J213" i="119"/>
  <c r="J215" i="119"/>
  <c r="J221" i="119"/>
  <c r="K274" i="119"/>
  <c r="K298" i="119"/>
  <c r="K306" i="119"/>
  <c r="K330" i="119"/>
  <c r="K346" i="119"/>
  <c r="K378" i="119"/>
  <c r="J397" i="119"/>
  <c r="K403" i="119"/>
  <c r="K442" i="119"/>
  <c r="J461" i="119"/>
  <c r="K467" i="119"/>
  <c r="J501" i="119"/>
  <c r="K501" i="119"/>
  <c r="J503" i="119"/>
  <c r="K503" i="119"/>
  <c r="J528" i="119"/>
  <c r="J534" i="119"/>
  <c r="J573" i="119"/>
  <c r="K573" i="119"/>
  <c r="K611" i="119"/>
  <c r="J611" i="119"/>
  <c r="K662" i="119"/>
  <c r="J662" i="119"/>
  <c r="K682" i="119"/>
  <c r="J682" i="119"/>
  <c r="K700" i="119"/>
  <c r="J700" i="119"/>
  <c r="K714" i="119"/>
  <c r="J714" i="119"/>
  <c r="J769" i="119"/>
  <c r="K769" i="119"/>
  <c r="J771" i="119"/>
  <c r="K771" i="119"/>
  <c r="K788" i="119"/>
  <c r="J788" i="119"/>
  <c r="K812" i="119"/>
  <c r="J812" i="119"/>
  <c r="K895" i="119"/>
  <c r="J895" i="119"/>
  <c r="K911" i="119"/>
  <c r="J911" i="119"/>
  <c r="J953" i="119"/>
  <c r="K953" i="119"/>
  <c r="K998" i="119"/>
  <c r="J998" i="119"/>
  <c r="K1062" i="119"/>
  <c r="J1062" i="119"/>
  <c r="K554" i="119"/>
  <c r="J554" i="119"/>
  <c r="K641" i="119"/>
  <c r="J641" i="119"/>
  <c r="J17" i="119"/>
  <c r="J21" i="119"/>
  <c r="J23" i="119"/>
  <c r="J56" i="119"/>
  <c r="J81" i="119"/>
  <c r="J83" i="119"/>
  <c r="J85" i="119"/>
  <c r="J87" i="119"/>
  <c r="K114" i="119"/>
  <c r="J120" i="119"/>
  <c r="J145" i="119"/>
  <c r="J147" i="119"/>
  <c r="J149" i="119"/>
  <c r="J151" i="119"/>
  <c r="K170" i="119"/>
  <c r="K172" i="119"/>
  <c r="J174" i="119"/>
  <c r="J187" i="119"/>
  <c r="J189" i="119"/>
  <c r="K202" i="119"/>
  <c r="K204" i="119"/>
  <c r="J206" i="119"/>
  <c r="K219" i="119"/>
  <c r="J229" i="119"/>
  <c r="J231" i="119"/>
  <c r="J233" i="119"/>
  <c r="J237" i="119"/>
  <c r="J239" i="119"/>
  <c r="J241" i="119"/>
  <c r="K266" i="119"/>
  <c r="K282" i="119"/>
  <c r="K314" i="119"/>
  <c r="J353" i="119"/>
  <c r="J357" i="119"/>
  <c r="J359" i="119"/>
  <c r="J367" i="119"/>
  <c r="J385" i="119"/>
  <c r="J389" i="119"/>
  <c r="K395" i="119"/>
  <c r="J408" i="119"/>
  <c r="K434" i="119"/>
  <c r="J483" i="119"/>
  <c r="J520" i="119"/>
  <c r="J523" i="119"/>
  <c r="K523" i="119"/>
  <c r="K550" i="119"/>
  <c r="J550" i="119"/>
  <c r="K587" i="119"/>
  <c r="J587" i="119"/>
  <c r="K609" i="119"/>
  <c r="J609" i="119"/>
  <c r="K635" i="119"/>
  <c r="J635" i="119"/>
  <c r="K822" i="119"/>
  <c r="J822" i="119"/>
  <c r="K855" i="119"/>
  <c r="J855" i="119"/>
  <c r="K986" i="119"/>
  <c r="J986" i="119"/>
  <c r="K1052" i="119"/>
  <c r="J1052" i="119"/>
  <c r="K690" i="119"/>
  <c r="J690" i="119"/>
  <c r="K879" i="119"/>
  <c r="J879" i="119"/>
  <c r="K903" i="119"/>
  <c r="J903" i="119"/>
  <c r="K1031" i="119"/>
  <c r="J1031" i="119"/>
  <c r="J19" i="119"/>
  <c r="K50" i="119"/>
  <c r="J25" i="119"/>
  <c r="J27" i="119"/>
  <c r="J29" i="119"/>
  <c r="J31" i="119"/>
  <c r="K58" i="119"/>
  <c r="J64" i="119"/>
  <c r="J89" i="119"/>
  <c r="J91" i="119"/>
  <c r="J93" i="119"/>
  <c r="J95" i="119"/>
  <c r="K122" i="119"/>
  <c r="J128" i="119"/>
  <c r="J153" i="119"/>
  <c r="J155" i="119"/>
  <c r="J157" i="119"/>
  <c r="J159" i="119"/>
  <c r="J176" i="119"/>
  <c r="J193" i="119"/>
  <c r="J208" i="119"/>
  <c r="K235" i="119"/>
  <c r="J245" i="119"/>
  <c r="J247" i="119"/>
  <c r="J249" i="119"/>
  <c r="J253" i="119"/>
  <c r="J255" i="119"/>
  <c r="J257" i="119"/>
  <c r="J289" i="119"/>
  <c r="J293" i="119"/>
  <c r="J295" i="119"/>
  <c r="J303" i="119"/>
  <c r="J321" i="119"/>
  <c r="J325" i="119"/>
  <c r="J327" i="119"/>
  <c r="J337" i="119"/>
  <c r="J341" i="119"/>
  <c r="J343" i="119"/>
  <c r="K355" i="119"/>
  <c r="J361" i="119"/>
  <c r="J365" i="119"/>
  <c r="J369" i="119"/>
  <c r="J373" i="119"/>
  <c r="J375" i="119"/>
  <c r="K387" i="119"/>
  <c r="J400" i="119"/>
  <c r="K418" i="119"/>
  <c r="K426" i="119"/>
  <c r="J449" i="119"/>
  <c r="K451" i="119"/>
  <c r="J464" i="119"/>
  <c r="K474" i="119"/>
  <c r="K477" i="119"/>
  <c r="J477" i="119"/>
  <c r="K497" i="119"/>
  <c r="J497" i="119"/>
  <c r="J517" i="119"/>
  <c r="K517" i="119"/>
  <c r="K544" i="119"/>
  <c r="J544" i="119"/>
  <c r="K548" i="119"/>
  <c r="J548" i="119"/>
  <c r="J571" i="119"/>
  <c r="K646" i="119"/>
  <c r="J646" i="119"/>
  <c r="K660" i="119"/>
  <c r="J660" i="119"/>
  <c r="K674" i="119"/>
  <c r="J674" i="119"/>
  <c r="K676" i="119"/>
  <c r="J676" i="119"/>
  <c r="K710" i="119"/>
  <c r="J710" i="119"/>
  <c r="J761" i="119"/>
  <c r="K761" i="119"/>
  <c r="K798" i="119"/>
  <c r="J798" i="119"/>
  <c r="K834" i="119"/>
  <c r="J834" i="119"/>
  <c r="J1017" i="119"/>
  <c r="K1017" i="119"/>
  <c r="K702" i="119"/>
  <c r="J702" i="119"/>
  <c r="J491" i="119"/>
  <c r="K491" i="119"/>
  <c r="J495" i="119"/>
  <c r="K495" i="119"/>
  <c r="J585" i="119"/>
  <c r="K585" i="119"/>
  <c r="J605" i="119"/>
  <c r="K605" i="119"/>
  <c r="K619" i="119"/>
  <c r="J619" i="119"/>
  <c r="K820" i="119"/>
  <c r="J820" i="119"/>
  <c r="K832" i="119"/>
  <c r="J832" i="119"/>
  <c r="J853" i="119"/>
  <c r="K853" i="119"/>
  <c r="K871" i="119"/>
  <c r="J871" i="119"/>
  <c r="K887" i="119"/>
  <c r="J887" i="119"/>
  <c r="K928" i="119"/>
  <c r="J928" i="119"/>
  <c r="K1050" i="119"/>
  <c r="J1050" i="119"/>
  <c r="J485" i="119"/>
  <c r="K485" i="119"/>
  <c r="K654" i="119"/>
  <c r="J654" i="119"/>
  <c r="J105" i="119"/>
  <c r="J107" i="119"/>
  <c r="J109" i="119"/>
  <c r="J111" i="119"/>
  <c r="K138" i="119"/>
  <c r="J144" i="119"/>
  <c r="J169" i="119"/>
  <c r="J182" i="119"/>
  <c r="J184" i="119"/>
  <c r="J201" i="119"/>
  <c r="J214" i="119"/>
  <c r="K216" i="119"/>
  <c r="J222" i="119"/>
  <c r="J228" i="119"/>
  <c r="J265" i="119"/>
  <c r="K275" i="119"/>
  <c r="J281" i="119"/>
  <c r="K299" i="119"/>
  <c r="K307" i="119"/>
  <c r="J313" i="119"/>
  <c r="K331" i="119"/>
  <c r="K347" i="119"/>
  <c r="J352" i="119"/>
  <c r="K379" i="119"/>
  <c r="J384" i="119"/>
  <c r="K402" i="119"/>
  <c r="J423" i="119"/>
  <c r="J433" i="119"/>
  <c r="J437" i="119"/>
  <c r="K443" i="119"/>
  <c r="J450" i="119"/>
  <c r="K450" i="119"/>
  <c r="K466" i="119"/>
  <c r="K513" i="119"/>
  <c r="J513" i="119"/>
  <c r="J557" i="119"/>
  <c r="K557" i="119"/>
  <c r="K670" i="119"/>
  <c r="J670" i="119"/>
  <c r="K694" i="119"/>
  <c r="J694" i="119"/>
  <c r="K706" i="119"/>
  <c r="J706" i="119"/>
  <c r="K708" i="119"/>
  <c r="J708" i="119"/>
  <c r="K796" i="119"/>
  <c r="J796" i="119"/>
  <c r="K828" i="119"/>
  <c r="J828" i="119"/>
  <c r="J849" i="119"/>
  <c r="K849" i="119"/>
  <c r="J851" i="119"/>
  <c r="K851" i="119"/>
  <c r="K967" i="119"/>
  <c r="J967" i="119"/>
  <c r="K692" i="119"/>
  <c r="J692" i="119"/>
  <c r="K489" i="119"/>
  <c r="J489" i="119"/>
  <c r="J507" i="119"/>
  <c r="K507" i="119"/>
  <c r="J511" i="119"/>
  <c r="K511" i="119"/>
  <c r="K536" i="119"/>
  <c r="J536" i="119"/>
  <c r="J561" i="119"/>
  <c r="K579" i="119"/>
  <c r="J579" i="119"/>
  <c r="J755" i="119"/>
  <c r="K755" i="119"/>
  <c r="K775" i="119"/>
  <c r="J775" i="119"/>
  <c r="K804" i="119"/>
  <c r="J804" i="119"/>
  <c r="K818" i="119"/>
  <c r="J818" i="119"/>
  <c r="K924" i="119"/>
  <c r="J924" i="119"/>
  <c r="K992" i="119"/>
  <c r="J992" i="119"/>
  <c r="K1056" i="119"/>
  <c r="J1056" i="119"/>
  <c r="J563" i="119"/>
  <c r="J577" i="119"/>
  <c r="J603" i="119"/>
  <c r="J614" i="119"/>
  <c r="J622" i="119"/>
  <c r="J644" i="119"/>
  <c r="J650" i="119"/>
  <c r="J658" i="119"/>
  <c r="J668" i="119"/>
  <c r="J698" i="119"/>
  <c r="J731" i="119"/>
  <c r="K737" i="119"/>
  <c r="K745" i="119"/>
  <c r="K753" i="119"/>
  <c r="J757" i="119"/>
  <c r="J786" i="119"/>
  <c r="J800" i="119"/>
  <c r="J806" i="119"/>
  <c r="J810" i="119"/>
  <c r="J824" i="119"/>
  <c r="J826" i="119"/>
  <c r="K843" i="119"/>
  <c r="K845" i="119"/>
  <c r="J847" i="119"/>
  <c r="J906" i="119"/>
  <c r="J908" i="119"/>
  <c r="J914" i="119"/>
  <c r="J916" i="119"/>
  <c r="J920" i="119"/>
  <c r="J926" i="119"/>
  <c r="K945" i="119"/>
  <c r="J959" i="119"/>
  <c r="J978" i="119"/>
  <c r="J980" i="119"/>
  <c r="J984" i="119"/>
  <c r="J990" i="119"/>
  <c r="K1009" i="119"/>
  <c r="J1023" i="119"/>
  <c r="J1042" i="119"/>
  <c r="J1044" i="119"/>
  <c r="J1048" i="119"/>
  <c r="J1054" i="119"/>
  <c r="K1073" i="119"/>
  <c r="J930" i="119"/>
  <c r="J932" i="119"/>
  <c r="J936" i="119"/>
  <c r="J942" i="119"/>
  <c r="K961" i="119"/>
  <c r="J975" i="119"/>
  <c r="J994" i="119"/>
  <c r="J996" i="119"/>
  <c r="J1000" i="119"/>
  <c r="J1006" i="119"/>
  <c r="K1025" i="119"/>
  <c r="J1039" i="119"/>
  <c r="J1058" i="119"/>
  <c r="J1060" i="119"/>
  <c r="J1064" i="119"/>
  <c r="J1070" i="119"/>
  <c r="J1055" i="119"/>
  <c r="J1074" i="119"/>
  <c r="K460" i="119"/>
  <c r="J460" i="119"/>
  <c r="J479" i="119"/>
  <c r="K479" i="119"/>
  <c r="K559" i="119"/>
  <c r="J559" i="119"/>
  <c r="K704" i="119"/>
  <c r="J704" i="119"/>
  <c r="K725" i="119"/>
  <c r="J725" i="119"/>
  <c r="K759" i="119"/>
  <c r="J759" i="119"/>
  <c r="K790" i="119"/>
  <c r="J790" i="119"/>
  <c r="K830" i="119"/>
  <c r="J830" i="119"/>
  <c r="K292" i="119"/>
  <c r="J292" i="119"/>
  <c r="K356" i="119"/>
  <c r="J356" i="119"/>
  <c r="J493" i="119"/>
  <c r="K493" i="119"/>
  <c r="J286" i="119"/>
  <c r="K300" i="119"/>
  <c r="J300" i="119"/>
  <c r="J317" i="119"/>
  <c r="J319" i="119"/>
  <c r="J350" i="119"/>
  <c r="K364" i="119"/>
  <c r="J364" i="119"/>
  <c r="J381" i="119"/>
  <c r="J383" i="119"/>
  <c r="J391" i="119"/>
  <c r="J399" i="119"/>
  <c r="J407" i="119"/>
  <c r="J415" i="119"/>
  <c r="K452" i="119"/>
  <c r="J452" i="119"/>
  <c r="K471" i="119"/>
  <c r="J471" i="119"/>
  <c r="J509" i="119"/>
  <c r="K509" i="119"/>
  <c r="K552" i="119"/>
  <c r="J552" i="119"/>
  <c r="K593" i="119"/>
  <c r="J593" i="119"/>
  <c r="J525" i="119"/>
  <c r="K525" i="119"/>
  <c r="K625" i="119"/>
  <c r="J625" i="119"/>
  <c r="J4" i="119"/>
  <c r="J12" i="119"/>
  <c r="J20" i="119"/>
  <c r="J28" i="119"/>
  <c r="J36" i="119"/>
  <c r="J44" i="119"/>
  <c r="J52" i="119"/>
  <c r="J60" i="119"/>
  <c r="J68" i="119"/>
  <c r="J76" i="119"/>
  <c r="J84" i="119"/>
  <c r="J92" i="119"/>
  <c r="J100" i="119"/>
  <c r="J108" i="119"/>
  <c r="J116" i="119"/>
  <c r="J124" i="119"/>
  <c r="J132" i="119"/>
  <c r="J140" i="119"/>
  <c r="J148" i="119"/>
  <c r="J156" i="119"/>
  <c r="J164" i="119"/>
  <c r="J191" i="119"/>
  <c r="J196" i="119"/>
  <c r="J220" i="119"/>
  <c r="K227" i="119"/>
  <c r="J236" i="119"/>
  <c r="K243" i="119"/>
  <c r="J252" i="119"/>
  <c r="J269" i="119"/>
  <c r="J271" i="119"/>
  <c r="J302" i="119"/>
  <c r="K316" i="119"/>
  <c r="J316" i="119"/>
  <c r="J333" i="119"/>
  <c r="J335" i="119"/>
  <c r="J366" i="119"/>
  <c r="K380" i="119"/>
  <c r="J380" i="119"/>
  <c r="K390" i="119"/>
  <c r="J390" i="119"/>
  <c r="K398" i="119"/>
  <c r="J398" i="119"/>
  <c r="K406" i="119"/>
  <c r="J406" i="119"/>
  <c r="K414" i="119"/>
  <c r="J414" i="119"/>
  <c r="K422" i="119"/>
  <c r="J422" i="119"/>
  <c r="K436" i="119"/>
  <c r="J436" i="119"/>
  <c r="K455" i="119"/>
  <c r="J455" i="119"/>
  <c r="J541" i="119"/>
  <c r="K541" i="119"/>
  <c r="K372" i="119"/>
  <c r="J372" i="119"/>
  <c r="K463" i="119"/>
  <c r="J463" i="119"/>
  <c r="K324" i="119"/>
  <c r="J324" i="119"/>
  <c r="K388" i="119"/>
  <c r="J388" i="119"/>
  <c r="K396" i="119"/>
  <c r="J396" i="119"/>
  <c r="K404" i="119"/>
  <c r="J404" i="119"/>
  <c r="K412" i="119"/>
  <c r="J412" i="119"/>
  <c r="K420" i="119"/>
  <c r="J420" i="119"/>
  <c r="K428" i="119"/>
  <c r="J428" i="119"/>
  <c r="K447" i="119"/>
  <c r="J447" i="119"/>
  <c r="K657" i="119"/>
  <c r="J657" i="119"/>
  <c r="K308" i="119"/>
  <c r="J308" i="119"/>
  <c r="K444" i="119"/>
  <c r="J444" i="119"/>
  <c r="J6" i="119"/>
  <c r="J14" i="119"/>
  <c r="J22" i="119"/>
  <c r="J30" i="119"/>
  <c r="J38" i="119"/>
  <c r="J46" i="119"/>
  <c r="J54" i="119"/>
  <c r="J62" i="119"/>
  <c r="J70" i="119"/>
  <c r="J78" i="119"/>
  <c r="J86" i="119"/>
  <c r="J94" i="119"/>
  <c r="J102" i="119"/>
  <c r="J110" i="119"/>
  <c r="J118" i="119"/>
  <c r="J126" i="119"/>
  <c r="J134" i="119"/>
  <c r="J142" i="119"/>
  <c r="J150" i="119"/>
  <c r="J158" i="119"/>
  <c r="J183" i="119"/>
  <c r="J188" i="119"/>
  <c r="J224" i="119"/>
  <c r="J240" i="119"/>
  <c r="K268" i="119"/>
  <c r="J268" i="119"/>
  <c r="J285" i="119"/>
  <c r="J287" i="119"/>
  <c r="J318" i="119"/>
  <c r="K332" i="119"/>
  <c r="J332" i="119"/>
  <c r="J349" i="119"/>
  <c r="J351" i="119"/>
  <c r="J382" i="119"/>
  <c r="K439" i="119"/>
  <c r="J439" i="119"/>
  <c r="K689" i="119"/>
  <c r="J689" i="119"/>
  <c r="K276" i="119"/>
  <c r="J276" i="119"/>
  <c r="K340" i="119"/>
  <c r="J340" i="119"/>
  <c r="K431" i="119"/>
  <c r="J431" i="119"/>
  <c r="K476" i="119"/>
  <c r="J476" i="119"/>
  <c r="K284" i="119"/>
  <c r="J284" i="119"/>
  <c r="K348" i="119"/>
  <c r="J348" i="119"/>
  <c r="K468" i="119"/>
  <c r="J468" i="119"/>
  <c r="K481" i="119"/>
  <c r="J481" i="119"/>
  <c r="J498" i="119"/>
  <c r="J514" i="119"/>
  <c r="J530" i="119"/>
  <c r="J546" i="119"/>
  <c r="J568" i="119"/>
  <c r="K576" i="119"/>
  <c r="J576" i="119"/>
  <c r="K608" i="119"/>
  <c r="J608" i="119"/>
  <c r="K640" i="119"/>
  <c r="J640" i="119"/>
  <c r="K672" i="119"/>
  <c r="J672" i="119"/>
  <c r="K712" i="119"/>
  <c r="J712" i="119"/>
  <c r="K733" i="119"/>
  <c r="J733" i="119"/>
  <c r="K720" i="119"/>
  <c r="J720" i="119"/>
  <c r="K750" i="119"/>
  <c r="J750" i="119"/>
  <c r="J777" i="119"/>
  <c r="K777" i="119"/>
  <c r="J869" i="119"/>
  <c r="K869" i="119"/>
  <c r="K963" i="119"/>
  <c r="J963" i="119"/>
  <c r="K973" i="119"/>
  <c r="J973" i="119"/>
  <c r="K1027" i="119"/>
  <c r="J1027" i="119"/>
  <c r="K1037" i="119"/>
  <c r="J1037" i="119"/>
  <c r="K567" i="119"/>
  <c r="J567" i="119"/>
  <c r="K584" i="119"/>
  <c r="J584" i="119"/>
  <c r="K616" i="119"/>
  <c r="J616" i="119"/>
  <c r="K648" i="119"/>
  <c r="J648" i="119"/>
  <c r="K680" i="119"/>
  <c r="J680" i="119"/>
  <c r="K728" i="119"/>
  <c r="J728" i="119"/>
  <c r="K738" i="119"/>
  <c r="J738" i="119"/>
  <c r="K766" i="119"/>
  <c r="J766" i="119"/>
  <c r="K859" i="119"/>
  <c r="J859" i="119"/>
  <c r="J865" i="119"/>
  <c r="K865" i="119"/>
  <c r="K899" i="119"/>
  <c r="J899" i="119"/>
  <c r="K909" i="119"/>
  <c r="J909" i="119"/>
  <c r="K917" i="119"/>
  <c r="J917" i="119"/>
  <c r="K971" i="119"/>
  <c r="J971" i="119"/>
  <c r="K981" i="119"/>
  <c r="J981" i="119"/>
  <c r="K1035" i="119"/>
  <c r="J1035" i="119"/>
  <c r="K685" i="119"/>
  <c r="K736" i="119"/>
  <c r="J736" i="119"/>
  <c r="K799" i="119"/>
  <c r="J799" i="119"/>
  <c r="K823" i="119"/>
  <c r="J823" i="119"/>
  <c r="K907" i="119"/>
  <c r="J907" i="119"/>
  <c r="J430" i="119"/>
  <c r="J438" i="119"/>
  <c r="J446" i="119"/>
  <c r="J454" i="119"/>
  <c r="J462" i="119"/>
  <c r="J470" i="119"/>
  <c r="J478" i="119"/>
  <c r="J490" i="119"/>
  <c r="J499" i="119"/>
  <c r="J506" i="119"/>
  <c r="J515" i="119"/>
  <c r="J522" i="119"/>
  <c r="J531" i="119"/>
  <c r="J538" i="119"/>
  <c r="K551" i="119"/>
  <c r="J551" i="119"/>
  <c r="K565" i="119"/>
  <c r="J569" i="119"/>
  <c r="K592" i="119"/>
  <c r="J592" i="119"/>
  <c r="J601" i="119"/>
  <c r="K624" i="119"/>
  <c r="J624" i="119"/>
  <c r="J633" i="119"/>
  <c r="K656" i="119"/>
  <c r="J656" i="119"/>
  <c r="J665" i="119"/>
  <c r="K688" i="119"/>
  <c r="J688" i="119"/>
  <c r="J697" i="119"/>
  <c r="K701" i="119"/>
  <c r="J701" i="119"/>
  <c r="J797" i="119"/>
  <c r="K797" i="119"/>
  <c r="J821" i="119"/>
  <c r="K821" i="119"/>
  <c r="K854" i="119"/>
  <c r="J854" i="119"/>
  <c r="K886" i="119"/>
  <c r="J886" i="119"/>
  <c r="K894" i="119"/>
  <c r="J894" i="119"/>
  <c r="J560" i="119"/>
  <c r="J586" i="119"/>
  <c r="K597" i="119"/>
  <c r="J618" i="119"/>
  <c r="K629" i="119"/>
  <c r="K661" i="119"/>
  <c r="K693" i="119"/>
  <c r="K709" i="119"/>
  <c r="J709" i="119"/>
  <c r="J795" i="119"/>
  <c r="K795" i="119"/>
  <c r="J817" i="119"/>
  <c r="K817" i="119"/>
  <c r="J819" i="119"/>
  <c r="K819" i="119"/>
  <c r="K600" i="119"/>
  <c r="J600" i="119"/>
  <c r="K632" i="119"/>
  <c r="J632" i="119"/>
  <c r="K664" i="119"/>
  <c r="J664" i="119"/>
  <c r="K696" i="119"/>
  <c r="J696" i="119"/>
  <c r="K717" i="119"/>
  <c r="J717" i="119"/>
  <c r="K743" i="119"/>
  <c r="J743" i="119"/>
  <c r="J841" i="119"/>
  <c r="K841" i="119"/>
  <c r="J575" i="119"/>
  <c r="J583" i="119"/>
  <c r="J591" i="119"/>
  <c r="J599" i="119"/>
  <c r="J607" i="119"/>
  <c r="J615" i="119"/>
  <c r="J623" i="119"/>
  <c r="J631" i="119"/>
  <c r="J639" i="119"/>
  <c r="J647" i="119"/>
  <c r="J655" i="119"/>
  <c r="J663" i="119"/>
  <c r="J671" i="119"/>
  <c r="J679" i="119"/>
  <c r="J687" i="119"/>
  <c r="J695" i="119"/>
  <c r="J703" i="119"/>
  <c r="J711" i="119"/>
  <c r="J719" i="119"/>
  <c r="J727" i="119"/>
  <c r="J735" i="119"/>
  <c r="J740" i="119"/>
  <c r="K747" i="119"/>
  <c r="J749" i="119"/>
  <c r="J756" i="119"/>
  <c r="K763" i="119"/>
  <c r="J765" i="119"/>
  <c r="J774" i="119"/>
  <c r="K803" i="119"/>
  <c r="K805" i="119"/>
  <c r="J807" i="119"/>
  <c r="K825" i="119"/>
  <c r="J838" i="119"/>
  <c r="J862" i="119"/>
  <c r="K873" i="119"/>
  <c r="K877" i="119"/>
  <c r="K883" i="119"/>
  <c r="J883" i="119"/>
  <c r="K893" i="119"/>
  <c r="J893" i="119"/>
  <c r="J910" i="119"/>
  <c r="K947" i="119"/>
  <c r="J947" i="119"/>
  <c r="K957" i="119"/>
  <c r="J957" i="119"/>
  <c r="K1011" i="119"/>
  <c r="J1011" i="119"/>
  <c r="K1021" i="119"/>
  <c r="J1021" i="119"/>
  <c r="K891" i="119"/>
  <c r="J891" i="119"/>
  <c r="K901" i="119"/>
  <c r="J901" i="119"/>
  <c r="K955" i="119"/>
  <c r="J955" i="119"/>
  <c r="K965" i="119"/>
  <c r="J965" i="119"/>
  <c r="K1019" i="119"/>
  <c r="J1019" i="119"/>
  <c r="K1029" i="119"/>
  <c r="J1029" i="119"/>
  <c r="K1045" i="119"/>
  <c r="J1045" i="119"/>
  <c r="K867" i="119"/>
  <c r="J867" i="119"/>
  <c r="J878" i="119"/>
  <c r="K915" i="119"/>
  <c r="J915" i="119"/>
  <c r="K925" i="119"/>
  <c r="J925" i="119"/>
  <c r="K979" i="119"/>
  <c r="J979" i="119"/>
  <c r="K989" i="119"/>
  <c r="J989" i="119"/>
  <c r="K1043" i="119"/>
  <c r="J1043" i="119"/>
  <c r="K1053" i="119"/>
  <c r="J1053" i="119"/>
  <c r="K923" i="119"/>
  <c r="J923" i="119"/>
  <c r="K933" i="119"/>
  <c r="J933" i="119"/>
  <c r="K987" i="119"/>
  <c r="J987" i="119"/>
  <c r="K997" i="119"/>
  <c r="J997" i="119"/>
  <c r="K1051" i="119"/>
  <c r="J1051" i="119"/>
  <c r="K1061" i="119"/>
  <c r="J1061" i="119"/>
  <c r="K875" i="119"/>
  <c r="J875" i="119"/>
  <c r="K931" i="119"/>
  <c r="J931" i="119"/>
  <c r="K941" i="119"/>
  <c r="J941" i="119"/>
  <c r="K995" i="119"/>
  <c r="J995" i="119"/>
  <c r="K1005" i="119"/>
  <c r="J1005" i="119"/>
  <c r="K1059" i="119"/>
  <c r="J1059" i="119"/>
  <c r="K1069" i="119"/>
  <c r="J1069" i="119"/>
  <c r="K885" i="119"/>
  <c r="J885" i="119"/>
  <c r="K939" i="119"/>
  <c r="J939" i="119"/>
  <c r="K949" i="119"/>
  <c r="J949" i="119"/>
  <c r="K1003" i="119"/>
  <c r="J1003" i="119"/>
  <c r="K1013" i="119"/>
  <c r="J1013" i="119"/>
  <c r="K1067" i="119"/>
  <c r="J1067" i="119"/>
  <c r="E731" i="114" l="1"/>
  <c r="E730" i="114"/>
  <c r="E729" i="114"/>
  <c r="E728" i="114"/>
  <c r="E727" i="114"/>
  <c r="E726" i="114"/>
  <c r="E725" i="114"/>
  <c r="E724" i="114"/>
  <c r="E723" i="114"/>
  <c r="E722" i="114"/>
  <c r="E721" i="114"/>
  <c r="E720" i="114"/>
  <c r="E719" i="114"/>
  <c r="E718" i="114"/>
  <c r="E717" i="114"/>
  <c r="E716" i="114"/>
  <c r="E715" i="114"/>
  <c r="E714" i="114"/>
  <c r="E713" i="114"/>
  <c r="E712" i="114"/>
  <c r="E711" i="114"/>
  <c r="E710" i="114"/>
  <c r="E709" i="114"/>
  <c r="E708" i="114"/>
  <c r="E707" i="114"/>
  <c r="E706" i="114"/>
  <c r="E705" i="114"/>
  <c r="E704" i="114"/>
  <c r="E703" i="114"/>
  <c r="E702" i="114"/>
  <c r="E701" i="114"/>
  <c r="E700" i="114"/>
  <c r="E699" i="114"/>
  <c r="E698" i="114"/>
  <c r="E697" i="114"/>
  <c r="E696" i="114"/>
  <c r="E695" i="114"/>
  <c r="E694" i="114"/>
  <c r="E693" i="114"/>
  <c r="E692" i="114"/>
  <c r="E691" i="114"/>
  <c r="E690" i="114"/>
  <c r="E689" i="114"/>
  <c r="E688" i="114"/>
  <c r="E687" i="114"/>
  <c r="E686" i="114"/>
  <c r="E685" i="114"/>
  <c r="E684" i="114"/>
  <c r="E683" i="114"/>
  <c r="E682" i="114"/>
  <c r="E681" i="114"/>
  <c r="E680" i="114"/>
  <c r="E679" i="114"/>
  <c r="E678" i="114"/>
  <c r="E677" i="114"/>
  <c r="E676" i="114"/>
  <c r="E675" i="114"/>
  <c r="E674" i="114"/>
  <c r="E673" i="114"/>
  <c r="E672" i="114"/>
  <c r="E671" i="114"/>
  <c r="E670" i="114"/>
  <c r="E669" i="114"/>
  <c r="E668" i="114"/>
  <c r="E667" i="114"/>
  <c r="E666" i="114"/>
  <c r="E665" i="114"/>
  <c r="E664" i="114"/>
  <c r="E663" i="114"/>
  <c r="E662" i="114"/>
  <c r="E661" i="114"/>
  <c r="E660" i="114"/>
  <c r="E659" i="114"/>
  <c r="E658" i="114"/>
  <c r="E657" i="114"/>
  <c r="E656" i="114"/>
  <c r="E655" i="114"/>
  <c r="E654" i="114"/>
  <c r="E653" i="114"/>
  <c r="E652" i="114"/>
  <c r="E651" i="114"/>
  <c r="E650" i="114"/>
  <c r="E649" i="114"/>
  <c r="E648" i="114"/>
  <c r="E647" i="114"/>
  <c r="E646" i="114"/>
  <c r="E645" i="114"/>
  <c r="E644" i="114"/>
  <c r="E643" i="114"/>
  <c r="E642" i="114"/>
  <c r="E641" i="114"/>
  <c r="E640" i="114"/>
  <c r="E639" i="114"/>
  <c r="E638" i="114"/>
  <c r="E637" i="114"/>
  <c r="E636" i="114"/>
  <c r="E635" i="114"/>
  <c r="E634" i="114"/>
  <c r="E633" i="114"/>
  <c r="E632" i="114"/>
  <c r="E631" i="114"/>
  <c r="E630" i="114"/>
  <c r="E629" i="114"/>
  <c r="E628" i="114"/>
  <c r="E627" i="114"/>
  <c r="E626" i="114"/>
  <c r="E625" i="114"/>
  <c r="E624" i="114"/>
  <c r="E623" i="114"/>
  <c r="E622" i="114"/>
  <c r="E621" i="114"/>
  <c r="E620" i="114"/>
  <c r="E619" i="114"/>
  <c r="E618" i="114"/>
  <c r="E617" i="114"/>
  <c r="E616" i="114"/>
  <c r="E615" i="114"/>
  <c r="E614" i="114"/>
  <c r="E613" i="114"/>
  <c r="E612" i="114"/>
  <c r="E611" i="114"/>
  <c r="E610" i="114"/>
  <c r="E609" i="114"/>
  <c r="E608" i="114"/>
  <c r="E607" i="114"/>
  <c r="E606" i="114"/>
  <c r="E605" i="114"/>
  <c r="E604" i="114"/>
  <c r="E603" i="114"/>
  <c r="E602" i="114"/>
  <c r="E601" i="114"/>
  <c r="E600" i="114"/>
  <c r="E599" i="114"/>
  <c r="E598" i="114"/>
  <c r="E597" i="114"/>
  <c r="E596" i="114"/>
  <c r="E595" i="114"/>
  <c r="E594" i="114"/>
  <c r="E593" i="114"/>
  <c r="E592" i="114"/>
  <c r="E591" i="114"/>
  <c r="E590" i="114"/>
  <c r="E589" i="114"/>
  <c r="E588" i="114"/>
  <c r="E587" i="114"/>
  <c r="E586" i="114"/>
  <c r="E585" i="114"/>
  <c r="E584" i="114"/>
  <c r="E583" i="114"/>
  <c r="E582" i="114"/>
  <c r="E581" i="114"/>
  <c r="E580" i="114"/>
  <c r="E579" i="114"/>
  <c r="E578" i="114"/>
  <c r="E577" i="114"/>
  <c r="E576" i="114"/>
  <c r="E575" i="114"/>
  <c r="E574" i="114"/>
  <c r="E573" i="114"/>
  <c r="E572" i="114"/>
  <c r="E571" i="114"/>
  <c r="E570" i="114"/>
  <c r="E569" i="114"/>
  <c r="E568" i="114"/>
  <c r="E567" i="114"/>
  <c r="E566" i="114"/>
  <c r="E565" i="114"/>
  <c r="E564" i="114"/>
  <c r="E563" i="114"/>
  <c r="E562" i="114"/>
  <c r="E561" i="114"/>
  <c r="E560" i="114"/>
  <c r="E559" i="114"/>
  <c r="E558" i="114"/>
  <c r="E557" i="114"/>
  <c r="E556" i="114"/>
  <c r="E555" i="114"/>
  <c r="E554" i="114"/>
  <c r="E553" i="114"/>
  <c r="E552" i="114"/>
  <c r="E551" i="114"/>
  <c r="E550" i="114"/>
  <c r="E549" i="114"/>
  <c r="E548" i="114"/>
  <c r="E547" i="114"/>
  <c r="E546" i="114"/>
  <c r="E545" i="114"/>
  <c r="E544" i="114"/>
  <c r="E543" i="114"/>
  <c r="E542" i="114"/>
  <c r="E541" i="114"/>
  <c r="E540" i="114"/>
  <c r="E539" i="114"/>
  <c r="E538" i="114"/>
  <c r="E537" i="114"/>
  <c r="E536" i="114"/>
  <c r="E535" i="114"/>
  <c r="E534" i="114"/>
  <c r="E533" i="114"/>
  <c r="E532" i="114"/>
  <c r="E531" i="114"/>
  <c r="E530" i="114"/>
  <c r="E529" i="114"/>
  <c r="E528" i="114"/>
  <c r="E527" i="114"/>
  <c r="E526" i="114"/>
  <c r="E525" i="114"/>
  <c r="E524" i="114"/>
  <c r="E523" i="114"/>
  <c r="E522" i="114"/>
  <c r="E521" i="114"/>
  <c r="E520" i="114"/>
  <c r="E519" i="114"/>
  <c r="E518" i="114"/>
  <c r="E517" i="114"/>
  <c r="E516" i="114"/>
  <c r="E515" i="114"/>
  <c r="E514" i="114"/>
  <c r="E513" i="114"/>
  <c r="E512" i="114"/>
  <c r="E511" i="114"/>
  <c r="E510" i="114"/>
  <c r="E509" i="114"/>
  <c r="E508" i="114"/>
  <c r="E507" i="114"/>
  <c r="E506" i="114"/>
  <c r="E505" i="114"/>
  <c r="E504" i="114"/>
  <c r="E503" i="114"/>
  <c r="E502" i="114"/>
  <c r="E501" i="114"/>
  <c r="E500" i="114"/>
  <c r="E499" i="114"/>
  <c r="E498" i="114"/>
  <c r="E497" i="114"/>
  <c r="E496" i="114"/>
  <c r="E495" i="114"/>
  <c r="E494" i="114"/>
  <c r="E493" i="114"/>
  <c r="E492" i="114"/>
  <c r="E491" i="114"/>
  <c r="E490" i="114"/>
  <c r="E489" i="114"/>
  <c r="E488" i="114"/>
  <c r="E487" i="114"/>
  <c r="E486" i="114"/>
  <c r="E485" i="114"/>
  <c r="E484" i="114"/>
  <c r="E483" i="114"/>
  <c r="E482" i="114"/>
  <c r="E481" i="114"/>
  <c r="E480" i="114"/>
  <c r="E479" i="114"/>
  <c r="E478" i="114"/>
  <c r="E477" i="114"/>
  <c r="E476" i="114"/>
  <c r="E475" i="114"/>
  <c r="E474" i="114"/>
  <c r="E473" i="114"/>
  <c r="E472" i="114"/>
  <c r="E471" i="114"/>
  <c r="E470" i="114"/>
  <c r="E469" i="114"/>
  <c r="E468" i="114"/>
  <c r="E467" i="114"/>
  <c r="E466" i="114"/>
  <c r="E465" i="114"/>
  <c r="E464" i="114"/>
  <c r="E463" i="114"/>
  <c r="E462" i="114"/>
  <c r="E461" i="114"/>
  <c r="E460" i="114"/>
  <c r="E459" i="114"/>
  <c r="E458" i="114"/>
  <c r="E457" i="114"/>
  <c r="E456" i="114"/>
  <c r="E455" i="114"/>
  <c r="E454" i="114"/>
  <c r="E453" i="114"/>
  <c r="E452" i="114"/>
  <c r="E451" i="114"/>
  <c r="E450" i="114"/>
  <c r="E449" i="114"/>
  <c r="E448" i="114"/>
  <c r="E447" i="114"/>
  <c r="E446" i="114"/>
  <c r="E445" i="114"/>
  <c r="E444" i="114"/>
  <c r="E443" i="114"/>
  <c r="E442" i="114"/>
  <c r="E441" i="114"/>
  <c r="E440" i="114"/>
  <c r="E439" i="114"/>
  <c r="E438" i="114"/>
  <c r="E437" i="114"/>
  <c r="E436" i="114"/>
  <c r="E435" i="114"/>
  <c r="E434" i="114"/>
  <c r="E433" i="114"/>
  <c r="E432" i="114"/>
  <c r="E431" i="114"/>
  <c r="E430" i="114"/>
  <c r="E429" i="114"/>
  <c r="E428" i="114"/>
  <c r="E427" i="114"/>
  <c r="E426" i="114"/>
  <c r="E425" i="114"/>
  <c r="E424" i="114"/>
  <c r="E423" i="114"/>
  <c r="E422" i="114"/>
  <c r="E421" i="114"/>
  <c r="E420" i="114"/>
  <c r="E419" i="114"/>
  <c r="E418" i="114"/>
  <c r="E417" i="114"/>
  <c r="E416" i="114"/>
  <c r="E415" i="114"/>
  <c r="E414" i="114"/>
  <c r="E413" i="114"/>
  <c r="E412" i="114"/>
  <c r="E411" i="114"/>
  <c r="E410" i="114"/>
  <c r="E409" i="114"/>
  <c r="E408" i="114"/>
  <c r="E407" i="114"/>
  <c r="E406" i="114"/>
  <c r="E405" i="114"/>
  <c r="E404" i="114"/>
  <c r="E403" i="114"/>
  <c r="E402" i="114"/>
  <c r="E401" i="114"/>
  <c r="E400" i="114"/>
  <c r="E399" i="114"/>
  <c r="E398" i="114"/>
  <c r="E397" i="114"/>
  <c r="E396" i="114"/>
  <c r="E395" i="114"/>
  <c r="E394" i="114"/>
  <c r="E393" i="114"/>
  <c r="E392" i="114"/>
  <c r="E391" i="114"/>
  <c r="E390" i="114"/>
  <c r="E389" i="114"/>
  <c r="E388" i="114"/>
  <c r="E387" i="114"/>
  <c r="E386" i="114"/>
  <c r="E385" i="114"/>
  <c r="E384" i="114"/>
  <c r="E383" i="114"/>
  <c r="E382" i="114"/>
  <c r="E381" i="114"/>
  <c r="E380" i="114"/>
  <c r="E379" i="114"/>
  <c r="E378" i="114"/>
  <c r="E377" i="114"/>
  <c r="E376" i="114"/>
  <c r="E375" i="114"/>
  <c r="E374" i="114"/>
  <c r="E373" i="114"/>
  <c r="E372" i="114"/>
  <c r="E371" i="114"/>
  <c r="E370" i="114"/>
  <c r="E369" i="114"/>
  <c r="E368" i="114"/>
  <c r="E367" i="114"/>
  <c r="E366" i="114"/>
  <c r="E365" i="114"/>
  <c r="E364" i="114"/>
  <c r="E363" i="114"/>
  <c r="E362" i="114"/>
  <c r="E361" i="114"/>
  <c r="E360" i="114"/>
  <c r="E359" i="114"/>
  <c r="E358" i="114"/>
  <c r="E357" i="114"/>
  <c r="E356" i="114"/>
  <c r="E355" i="114"/>
  <c r="E354" i="114"/>
  <c r="E353" i="114"/>
  <c r="E352" i="114"/>
  <c r="E351" i="114"/>
  <c r="E350" i="114"/>
  <c r="E349" i="114"/>
  <c r="E348" i="114"/>
  <c r="E347" i="114"/>
  <c r="E346" i="114"/>
  <c r="E345" i="114"/>
  <c r="E344" i="114"/>
  <c r="E343" i="114"/>
  <c r="E342" i="114"/>
  <c r="E341" i="114"/>
  <c r="E340" i="114"/>
  <c r="E339" i="114"/>
  <c r="E338" i="114"/>
  <c r="E337" i="114"/>
  <c r="E336" i="114"/>
  <c r="E335" i="114"/>
  <c r="E334" i="114"/>
  <c r="E333" i="114"/>
  <c r="E332" i="114"/>
  <c r="E331" i="114"/>
  <c r="E330" i="114"/>
  <c r="E329" i="114"/>
  <c r="E328" i="114"/>
  <c r="E327" i="114"/>
  <c r="E326" i="114"/>
  <c r="E325" i="114"/>
  <c r="E324" i="114"/>
  <c r="E323" i="114"/>
  <c r="E322" i="114"/>
  <c r="E321" i="114"/>
  <c r="E320" i="114"/>
  <c r="E319" i="114"/>
  <c r="E318" i="114"/>
  <c r="E317" i="114"/>
  <c r="E316" i="114"/>
  <c r="E315" i="114"/>
  <c r="E314" i="114"/>
  <c r="E313" i="114"/>
  <c r="E312" i="114"/>
  <c r="E311" i="114"/>
  <c r="E310" i="114"/>
  <c r="E309" i="114"/>
  <c r="E308" i="114"/>
  <c r="E307" i="114"/>
  <c r="E306" i="114"/>
  <c r="E305" i="114"/>
  <c r="E304" i="114"/>
  <c r="E303" i="114"/>
  <c r="E302" i="114"/>
  <c r="E301" i="114"/>
  <c r="E300" i="114"/>
  <c r="E299" i="114"/>
  <c r="E298" i="114"/>
  <c r="E297" i="114"/>
  <c r="E296" i="114"/>
  <c r="E295" i="114"/>
  <c r="E294" i="114"/>
  <c r="E293" i="114"/>
  <c r="E292" i="114"/>
  <c r="E291" i="114"/>
  <c r="E290" i="114"/>
  <c r="E289" i="114"/>
  <c r="E288" i="114"/>
  <c r="E287" i="114"/>
  <c r="E286" i="114"/>
  <c r="E285" i="114"/>
  <c r="E284" i="114"/>
  <c r="E283" i="114"/>
  <c r="E282" i="114"/>
  <c r="E281" i="114"/>
  <c r="E280" i="114"/>
  <c r="E279" i="114"/>
  <c r="E278" i="114"/>
  <c r="E277" i="114"/>
  <c r="E276" i="114"/>
  <c r="E275" i="114"/>
  <c r="E274" i="114"/>
  <c r="E273" i="114"/>
  <c r="E272" i="114"/>
  <c r="E271" i="114"/>
  <c r="E270" i="114"/>
  <c r="E269" i="114"/>
  <c r="E268" i="114"/>
  <c r="E267" i="114"/>
  <c r="E266" i="114"/>
  <c r="E265" i="114"/>
  <c r="E264" i="114"/>
  <c r="E263" i="114"/>
  <c r="E262" i="114"/>
  <c r="E261" i="114"/>
  <c r="E260" i="114"/>
  <c r="E259" i="114"/>
  <c r="E258" i="114"/>
  <c r="E257" i="114"/>
  <c r="E256" i="114"/>
  <c r="E255" i="114"/>
  <c r="E254" i="114"/>
  <c r="E253" i="114"/>
  <c r="E252" i="114"/>
  <c r="E251" i="114"/>
  <c r="E250" i="114"/>
  <c r="E249" i="114"/>
  <c r="E248" i="114"/>
  <c r="E247" i="114"/>
  <c r="E246" i="114"/>
  <c r="E245" i="114"/>
  <c r="E244" i="114"/>
  <c r="E243" i="114"/>
  <c r="E242" i="114"/>
  <c r="E241" i="114"/>
  <c r="E240" i="114"/>
  <c r="E239" i="114"/>
  <c r="E238" i="114"/>
  <c r="E237" i="114"/>
  <c r="E236" i="114"/>
  <c r="E235" i="114"/>
  <c r="E234" i="114"/>
  <c r="E233" i="114"/>
  <c r="E232" i="114"/>
  <c r="E231" i="114"/>
  <c r="E230" i="114"/>
  <c r="E229" i="114"/>
  <c r="E228" i="114"/>
  <c r="E227" i="114"/>
  <c r="E226" i="114"/>
  <c r="E225" i="114"/>
  <c r="E224" i="114"/>
  <c r="E223" i="114"/>
  <c r="E222" i="114"/>
  <c r="E221" i="114"/>
  <c r="E220" i="114"/>
  <c r="E219" i="114"/>
  <c r="E218" i="114"/>
  <c r="E217" i="114"/>
  <c r="E216" i="114"/>
  <c r="E215" i="114"/>
  <c r="E214" i="114"/>
  <c r="E213" i="114"/>
  <c r="E212" i="114"/>
  <c r="E211" i="114"/>
  <c r="E210" i="114"/>
  <c r="E209" i="114"/>
  <c r="E208" i="114"/>
  <c r="E207" i="114"/>
  <c r="E206" i="114"/>
  <c r="E205" i="114"/>
  <c r="E204" i="114"/>
  <c r="E203" i="114"/>
  <c r="E202" i="114"/>
  <c r="E201" i="114"/>
  <c r="E200" i="114"/>
  <c r="E199" i="114"/>
  <c r="E198" i="114"/>
  <c r="E197" i="114"/>
  <c r="E196" i="114"/>
  <c r="E195" i="114"/>
  <c r="E194" i="114"/>
  <c r="E193" i="114"/>
  <c r="E192" i="114"/>
  <c r="E191" i="114"/>
  <c r="E190" i="114"/>
  <c r="E189" i="114"/>
  <c r="E188" i="114"/>
  <c r="E187" i="114"/>
  <c r="E186" i="114"/>
  <c r="E185" i="114"/>
  <c r="E184" i="114"/>
  <c r="E183" i="114"/>
  <c r="E182" i="114"/>
  <c r="E181" i="114"/>
  <c r="E180" i="114"/>
  <c r="E179" i="114"/>
  <c r="E178" i="114"/>
  <c r="E177" i="114"/>
  <c r="E176" i="114"/>
  <c r="E175" i="114"/>
  <c r="E174" i="114"/>
  <c r="E173" i="114"/>
  <c r="E172" i="114"/>
  <c r="E171" i="114"/>
  <c r="E170" i="114"/>
  <c r="E169" i="114"/>
  <c r="E168" i="114"/>
  <c r="E167" i="114"/>
  <c r="E166" i="114"/>
  <c r="E165" i="114"/>
  <c r="E164" i="114"/>
  <c r="E163" i="114"/>
  <c r="E162" i="114"/>
  <c r="E161" i="114"/>
  <c r="E160" i="114"/>
  <c r="E159" i="114"/>
  <c r="E158" i="114"/>
  <c r="E157" i="114"/>
  <c r="E156" i="114"/>
  <c r="E155" i="114"/>
  <c r="E154" i="114"/>
  <c r="E153" i="114"/>
  <c r="E152" i="114"/>
  <c r="E151" i="114"/>
  <c r="E150" i="114"/>
  <c r="E149" i="114"/>
  <c r="E148" i="114"/>
  <c r="E147" i="114"/>
  <c r="E146" i="114"/>
  <c r="E145" i="114"/>
  <c r="E144" i="114"/>
  <c r="E143" i="114"/>
  <c r="E142" i="114"/>
  <c r="E141" i="114"/>
  <c r="E140" i="114"/>
  <c r="E139" i="114"/>
  <c r="E138" i="114"/>
  <c r="E137" i="114"/>
  <c r="E136" i="114"/>
  <c r="E135" i="114"/>
  <c r="E134" i="114"/>
  <c r="E133" i="114"/>
  <c r="E132" i="114"/>
  <c r="E131" i="114"/>
  <c r="E130" i="114"/>
  <c r="E129" i="114"/>
  <c r="E128" i="114"/>
  <c r="E127" i="114"/>
  <c r="E126" i="114"/>
  <c r="E125" i="114"/>
  <c r="E124" i="114"/>
  <c r="E123" i="114"/>
  <c r="E122" i="114"/>
  <c r="E121" i="114"/>
  <c r="E120" i="114"/>
  <c r="E119" i="114"/>
  <c r="E118" i="114"/>
  <c r="E117" i="114"/>
  <c r="E116" i="114"/>
  <c r="E115" i="114"/>
  <c r="E114" i="114"/>
  <c r="E113" i="114"/>
  <c r="E112" i="114"/>
  <c r="E111" i="114"/>
  <c r="E110" i="114"/>
  <c r="E109" i="114"/>
  <c r="E108" i="114"/>
  <c r="E107" i="114"/>
  <c r="E106" i="114"/>
  <c r="E105" i="114"/>
  <c r="E104" i="114"/>
  <c r="E103" i="114"/>
  <c r="E102" i="114"/>
  <c r="E101" i="114"/>
  <c r="E100" i="114"/>
  <c r="E99" i="114"/>
  <c r="E98" i="114"/>
  <c r="E97" i="114"/>
  <c r="E96" i="114"/>
  <c r="E95" i="114"/>
  <c r="E94" i="114"/>
  <c r="E93" i="114"/>
  <c r="E92" i="114"/>
  <c r="E91" i="114"/>
  <c r="E90" i="114"/>
  <c r="E89" i="114"/>
  <c r="E88" i="114"/>
  <c r="E87" i="114"/>
  <c r="E86" i="114"/>
  <c r="E85" i="114"/>
  <c r="E84" i="114"/>
  <c r="E83" i="114"/>
  <c r="E82" i="114"/>
  <c r="E81" i="114"/>
  <c r="E80" i="114"/>
  <c r="E79" i="114"/>
  <c r="E78" i="114"/>
  <c r="E77" i="114"/>
  <c r="E76" i="114"/>
  <c r="E75" i="114"/>
  <c r="E74" i="114"/>
  <c r="E73" i="114"/>
  <c r="E72" i="114"/>
  <c r="E71" i="114"/>
  <c r="E70" i="114"/>
  <c r="E69" i="114"/>
  <c r="E68" i="114"/>
  <c r="E67" i="114"/>
  <c r="E66" i="114"/>
  <c r="E65" i="114"/>
  <c r="E64" i="114"/>
  <c r="E63" i="114"/>
  <c r="E62" i="114"/>
  <c r="E61" i="114"/>
  <c r="E60" i="114"/>
  <c r="E59" i="114"/>
  <c r="E58" i="114"/>
  <c r="E57" i="114"/>
  <c r="E56" i="114"/>
  <c r="E55" i="114"/>
  <c r="E54" i="114"/>
  <c r="E53" i="114"/>
  <c r="E52" i="114"/>
  <c r="E51" i="114"/>
  <c r="E50" i="114"/>
  <c r="E49" i="114"/>
  <c r="E48" i="114"/>
  <c r="E47" i="114"/>
  <c r="E46" i="114"/>
  <c r="E45" i="114"/>
  <c r="E44" i="114"/>
  <c r="E43" i="114"/>
  <c r="E42" i="114"/>
  <c r="E41" i="114"/>
  <c r="E40" i="114"/>
  <c r="E39" i="114"/>
  <c r="E38" i="114"/>
  <c r="E37" i="114"/>
  <c r="E36" i="114"/>
  <c r="E35" i="114"/>
  <c r="E34" i="114"/>
  <c r="E33" i="114"/>
  <c r="E32" i="114"/>
  <c r="E31" i="114"/>
  <c r="E30" i="114"/>
  <c r="E29" i="114"/>
  <c r="E28" i="114"/>
  <c r="E27" i="114"/>
  <c r="E26" i="114"/>
  <c r="E25" i="114"/>
  <c r="E24" i="114"/>
  <c r="E23" i="114"/>
  <c r="E22" i="114"/>
  <c r="E21" i="114"/>
  <c r="E20" i="114"/>
  <c r="E19" i="114"/>
  <c r="E18" i="114"/>
  <c r="E17" i="114"/>
  <c r="E16" i="114"/>
  <c r="E15" i="114"/>
  <c r="E14" i="114"/>
  <c r="E13" i="114"/>
  <c r="E12" i="114"/>
  <c r="E11" i="114"/>
  <c r="E10" i="114"/>
  <c r="E9" i="114"/>
  <c r="E8" i="114"/>
  <c r="E7" i="114"/>
  <c r="E6" i="114"/>
  <c r="E5" i="114"/>
  <c r="E4" i="114"/>
  <c r="E3" i="114"/>
  <c r="E2" i="114"/>
  <c r="J2" i="114" s="1"/>
</calcChain>
</file>

<file path=xl/sharedStrings.xml><?xml version="1.0" encoding="utf-8"?>
<sst xmlns="http://schemas.openxmlformats.org/spreadsheetml/2006/main" count="1520" uniqueCount="795">
  <si>
    <t>Employee Name</t>
  </si>
  <si>
    <t>Working Type</t>
  </si>
  <si>
    <t>Department</t>
  </si>
  <si>
    <t>First Contact</t>
  </si>
  <si>
    <t>Years</t>
  </si>
  <si>
    <t>Number of Contacts</t>
  </si>
  <si>
    <t>2010 Sales</t>
  </si>
  <si>
    <t>2011 Sales</t>
  </si>
  <si>
    <t>Jacobs, Florianne</t>
  </si>
  <si>
    <t>Full time</t>
  </si>
  <si>
    <t>ADC</t>
  </si>
  <si>
    <t>Nixon, Randy</t>
  </si>
  <si>
    <t>Half Time</t>
  </si>
  <si>
    <t>Reese, Marc</t>
  </si>
  <si>
    <t>Intern</t>
  </si>
  <si>
    <t>Estes, Mary</t>
  </si>
  <si>
    <t>Crawford, Ronald</t>
  </si>
  <si>
    <t>Contract</t>
  </si>
  <si>
    <t>Perez, Kim</t>
  </si>
  <si>
    <t>Admin Training</t>
  </si>
  <si>
    <t>Rush, Lateef</t>
  </si>
  <si>
    <t>Strickland, Rajean</t>
  </si>
  <si>
    <t>Fisher, Maria</t>
  </si>
  <si>
    <t>Robles, Charles</t>
  </si>
  <si>
    <t>Hart, Richard</t>
  </si>
  <si>
    <t>Humphrey, Andrew</t>
  </si>
  <si>
    <t>Chavez, Thomas</t>
  </si>
  <si>
    <t>Morton, Brian</t>
  </si>
  <si>
    <t>Horn, George</t>
  </si>
  <si>
    <t>Carroll, Lesa</t>
  </si>
  <si>
    <t>Hoover, Evangeline</t>
  </si>
  <si>
    <t>Gentry, John</t>
  </si>
  <si>
    <t>Hawkins, Douglas</t>
  </si>
  <si>
    <t>Wilkins, Jesse</t>
  </si>
  <si>
    <t>Gomez, Ed</t>
  </si>
  <si>
    <t>Miles, Kenneth</t>
  </si>
  <si>
    <t>Baker, Barney</t>
  </si>
  <si>
    <t>Audit Services</t>
  </si>
  <si>
    <t>Carrillo, Robert</t>
  </si>
  <si>
    <t>Salazar, Ruben</t>
  </si>
  <si>
    <t>Harrington, Aron</t>
  </si>
  <si>
    <t>Walker, Mike</t>
  </si>
  <si>
    <t>Franklin, Alicia</t>
  </si>
  <si>
    <t>Ross, Janice</t>
  </si>
  <si>
    <t>Abbott, James</t>
  </si>
  <si>
    <t>Boone, Eric</t>
  </si>
  <si>
    <t>Sparks, Terri</t>
  </si>
  <si>
    <t>Morrison, Julie</t>
  </si>
  <si>
    <t>Compliance</t>
  </si>
  <si>
    <t>Phillips, Liesl</t>
  </si>
  <si>
    <t>Gordon, Diane</t>
  </si>
  <si>
    <t>Montgomery, Christopher</t>
  </si>
  <si>
    <t>Trevino, Gary</t>
  </si>
  <si>
    <t>Engineering/Maintenance</t>
  </si>
  <si>
    <t>Merritt, Kevin</t>
  </si>
  <si>
    <t>Greene, Alexander</t>
  </si>
  <si>
    <t>Ayers, Douglas</t>
  </si>
  <si>
    <t>Stevenson, Michael</t>
  </si>
  <si>
    <t>Perry, Christopher</t>
  </si>
  <si>
    <t>Henry, Craig</t>
  </si>
  <si>
    <t>Cameron, John</t>
  </si>
  <si>
    <t>Flowers, Kathleen</t>
  </si>
  <si>
    <t>West, Jeffrey</t>
  </si>
  <si>
    <t>King, Taslim</t>
  </si>
  <si>
    <t>Atkinson, Danielle</t>
  </si>
  <si>
    <t>Bond, John</t>
  </si>
  <si>
    <t>Lewis, Frederick</t>
  </si>
  <si>
    <t>Mills, Melissa</t>
  </si>
  <si>
    <t>Conway, Brett</t>
  </si>
  <si>
    <t>Lopez, Stephen</t>
  </si>
  <si>
    <t>Floyd, Eric</t>
  </si>
  <si>
    <t>Goodwin, April</t>
  </si>
  <si>
    <t>Payne, Vicky</t>
  </si>
  <si>
    <t>Randall, Yvonne</t>
  </si>
  <si>
    <t>Schroeder, Bennet</t>
  </si>
  <si>
    <t>Hobbs, Scott</t>
  </si>
  <si>
    <t>Walter, Michael</t>
  </si>
  <si>
    <t>Hall, Jenny</t>
  </si>
  <si>
    <t>Blankenship, Roger</t>
  </si>
  <si>
    <t>Juarez, Neill</t>
  </si>
  <si>
    <t>Harris, Brian</t>
  </si>
  <si>
    <t>Snyder, Duane</t>
  </si>
  <si>
    <t>Barton, Barry</t>
  </si>
  <si>
    <t>Wallace, Timothy</t>
  </si>
  <si>
    <t>Bates, Verna</t>
  </si>
  <si>
    <t>Matthews, Diane</t>
  </si>
  <si>
    <t>Newton, Leigh</t>
  </si>
  <si>
    <t>Barber, Robbie</t>
  </si>
  <si>
    <t>Booker, Judith</t>
  </si>
  <si>
    <t>Montoya, Lisa</t>
  </si>
  <si>
    <t>Vargas, Bryant</t>
  </si>
  <si>
    <t>Gray, Mark</t>
  </si>
  <si>
    <t>Price, Diana</t>
  </si>
  <si>
    <t>Noble, Michael</t>
  </si>
  <si>
    <t>Lawrence, Ronald</t>
  </si>
  <si>
    <t>Cochran, Andrea</t>
  </si>
  <si>
    <t>Stephens, Bonnie</t>
  </si>
  <si>
    <t>Garrison, Christopher</t>
  </si>
  <si>
    <t>Short, Timothy</t>
  </si>
  <si>
    <t>McCoy, Preston</t>
  </si>
  <si>
    <t>Wolfe, Keith</t>
  </si>
  <si>
    <t>French, Robert</t>
  </si>
  <si>
    <t>Monroe, Justin</t>
  </si>
  <si>
    <t>Doyle, Leslie</t>
  </si>
  <si>
    <t>Dalton, Carol</t>
  </si>
  <si>
    <t>Ryan, Ryan</t>
  </si>
  <si>
    <t>Johnston, Daniel</t>
  </si>
  <si>
    <t>Skinner, Jason</t>
  </si>
  <si>
    <t>Engineering/Operations</t>
  </si>
  <si>
    <t>Charles, Jeffrey</t>
  </si>
  <si>
    <t>Wolf, Debbie</t>
  </si>
  <si>
    <t>Environmental Health/Safety</t>
  </si>
  <si>
    <t>Bauer, Chris</t>
  </si>
  <si>
    <t>McClain, Steven</t>
  </si>
  <si>
    <t>Austin, William</t>
  </si>
  <si>
    <t>Farmer, Suzanne</t>
  </si>
  <si>
    <t>Stafford, Rhonda</t>
  </si>
  <si>
    <t>Glenn, Christopher</t>
  </si>
  <si>
    <t>Farrell, Laura</t>
  </si>
  <si>
    <t>Sexton, John</t>
  </si>
  <si>
    <t>Vazquez, Kenneth</t>
  </si>
  <si>
    <t>Executive Education</t>
  </si>
  <si>
    <t>Duran, Brian</t>
  </si>
  <si>
    <t>Buckel, Patricia</t>
  </si>
  <si>
    <t>Atkins, Kevin</t>
  </si>
  <si>
    <t>Wiggins, Frank</t>
  </si>
  <si>
    <t>Bradford, Raymond</t>
  </si>
  <si>
    <t>Briggs, Bryan</t>
  </si>
  <si>
    <t>Boyd, Debra</t>
  </si>
  <si>
    <t>Barnes, Grant</t>
  </si>
  <si>
    <t>Tanner, Timothy</t>
  </si>
  <si>
    <t>Castro, Christopher</t>
  </si>
  <si>
    <t>Lloyd, John</t>
  </si>
  <si>
    <t>Ellis, Brenda</t>
  </si>
  <si>
    <t>Alexander, Charles</t>
  </si>
  <si>
    <t>Fox, Ellen</t>
  </si>
  <si>
    <t>Clayton, Gregory</t>
  </si>
  <si>
    <t>Morgan, Patricia</t>
  </si>
  <si>
    <t>Jackson, Eric</t>
  </si>
  <si>
    <t>Scott, Todd</t>
  </si>
  <si>
    <t>Landry, Linda</t>
  </si>
  <si>
    <t>International Clinical Safety</t>
  </si>
  <si>
    <t>Bailey, Victor</t>
  </si>
  <si>
    <t>Potter, Dawn</t>
  </si>
  <si>
    <t>Becker, Gretchen</t>
  </si>
  <si>
    <t>Orr, Jennifer</t>
  </si>
  <si>
    <t>Park, Timothy</t>
  </si>
  <si>
    <t>Logistics</t>
  </si>
  <si>
    <t>Vincent, Guy</t>
  </si>
  <si>
    <t>Anthony, Robert</t>
  </si>
  <si>
    <t>Molina, Michael</t>
  </si>
  <si>
    <t>Fuller, Brenda</t>
  </si>
  <si>
    <t>Lee, Charles</t>
  </si>
  <si>
    <t>Chandler, Diane</t>
  </si>
  <si>
    <t>Norris, Tamara</t>
  </si>
  <si>
    <t>Elliott, Anthony</t>
  </si>
  <si>
    <t>Glover, Eugene</t>
  </si>
  <si>
    <t>Snow, Desiree</t>
  </si>
  <si>
    <t>Olsen, Ewan</t>
  </si>
  <si>
    <t>Chang, Gabriel</t>
  </si>
  <si>
    <t>Russell, Mark</t>
  </si>
  <si>
    <t>Nichols, Nathaniel</t>
  </si>
  <si>
    <t>Lyons, Brian</t>
  </si>
  <si>
    <t>Taylor, Hector</t>
  </si>
  <si>
    <t>Maynard, Susan</t>
  </si>
  <si>
    <t>Fletcher, Brian</t>
  </si>
  <si>
    <t>Ortiz, Cynthia</t>
  </si>
  <si>
    <t>Bradley, David</t>
  </si>
  <si>
    <t>Hull, Jeanne</t>
  </si>
  <si>
    <t>McCarthy, Ryan</t>
  </si>
  <si>
    <t>Mueller, Philip</t>
  </si>
  <si>
    <t>Garner, Terry</t>
  </si>
  <si>
    <t>Gallegos, Rick</t>
  </si>
  <si>
    <t>Townsend, Jerry</t>
  </si>
  <si>
    <t>William, William</t>
  </si>
  <si>
    <t>Collins, Michael</t>
  </si>
  <si>
    <t>Whitaker, Jessica</t>
  </si>
  <si>
    <t>Gibson, Janet</t>
  </si>
  <si>
    <t>Carlson, Jeremy</t>
  </si>
  <si>
    <t>Gutierrez, Regina</t>
  </si>
  <si>
    <t>Henson, Debra</t>
  </si>
  <si>
    <t>Roy, Margarita</t>
  </si>
  <si>
    <t>Young, Benjamin</t>
  </si>
  <si>
    <t>Howard, Lisa</t>
  </si>
  <si>
    <t>Powers, Tia</t>
  </si>
  <si>
    <t>Koch, Danielle</t>
  </si>
  <si>
    <t>Major Mfg Projects</t>
  </si>
  <si>
    <t>Mack, Barry</t>
  </si>
  <si>
    <t>Wood, Larry</t>
  </si>
  <si>
    <t>Dudley, James</t>
  </si>
  <si>
    <t>Williams, Scott</t>
  </si>
  <si>
    <t>Norman, Rita</t>
  </si>
  <si>
    <t>Vega, Alexandra</t>
  </si>
  <si>
    <t>Wilkinson, Gregory</t>
  </si>
  <si>
    <t>George, Jessica</t>
  </si>
  <si>
    <t>Manufacturing</t>
  </si>
  <si>
    <t>Riley, David</t>
  </si>
  <si>
    <t>Hunt, Norman</t>
  </si>
  <si>
    <t>Ware, David</t>
  </si>
  <si>
    <t>Foster, Blane</t>
  </si>
  <si>
    <t>Bishop, Juan</t>
  </si>
  <si>
    <t>Contreras, Dean</t>
  </si>
  <si>
    <t>Hogan, Daniel</t>
  </si>
  <si>
    <t>Foley, Peter</t>
  </si>
  <si>
    <t>McDaniel, Tamara</t>
  </si>
  <si>
    <t>Munoz, Michael</t>
  </si>
  <si>
    <t>White, Daniel</t>
  </si>
  <si>
    <t>Osborne, Bill</t>
  </si>
  <si>
    <t>Richards, Richard</t>
  </si>
  <si>
    <t>Carr, Susan</t>
  </si>
  <si>
    <t>Harmon, Paul</t>
  </si>
  <si>
    <t>Pierce, Karen</t>
  </si>
  <si>
    <t>Roberson, Eileen</t>
  </si>
  <si>
    <t>McDonald, Debra</t>
  </si>
  <si>
    <t>Kelley, Nancy</t>
  </si>
  <si>
    <t>Avila, Jody</t>
  </si>
  <si>
    <t>Dennis, Paul</t>
  </si>
  <si>
    <t>Leon, Emily</t>
  </si>
  <si>
    <t>Kemp, Holly</t>
  </si>
  <si>
    <t>Melton, Scott</t>
  </si>
  <si>
    <t>Mendoza, Bobby</t>
  </si>
  <si>
    <t>Solomon, Michael</t>
  </si>
  <si>
    <t>Pittman, Bacardi</t>
  </si>
  <si>
    <t>Owen, Robert</t>
  </si>
  <si>
    <t>Fields, Cathy</t>
  </si>
  <si>
    <t>Jordan, Mark</t>
  </si>
  <si>
    <t>Rice, Diane</t>
  </si>
  <si>
    <t>English, David</t>
  </si>
  <si>
    <t>Edwards, Phillip</t>
  </si>
  <si>
    <t>Weiss, Marisa</t>
  </si>
  <si>
    <t>McLaughlin, Edward</t>
  </si>
  <si>
    <t>Hubbard, Sandra</t>
  </si>
  <si>
    <t>Beard, Sandi</t>
  </si>
  <si>
    <t>Copeland, Roger</t>
  </si>
  <si>
    <t>Hughes, Kevin</t>
  </si>
  <si>
    <t>Casey, Ronald</t>
  </si>
  <si>
    <t>Weber, Larry</t>
  </si>
  <si>
    <t>Holt, Robert</t>
  </si>
  <si>
    <t>Flynn, Melissa</t>
  </si>
  <si>
    <t>Hancock, Allen</t>
  </si>
  <si>
    <t>Baxter, Teresa</t>
  </si>
  <si>
    <t>Bass, Justin</t>
  </si>
  <si>
    <t>Kirk, Chris</t>
  </si>
  <si>
    <t>Alvarado, Sonia</t>
  </si>
  <si>
    <t>Lane, Brandyn</t>
  </si>
  <si>
    <t>Carey, Andrea</t>
  </si>
  <si>
    <t>Green, Kim</t>
  </si>
  <si>
    <t>Richardson, Deborah</t>
  </si>
  <si>
    <t>Sandoval, James</t>
  </si>
  <si>
    <t>Deleon, Jaquelyn</t>
  </si>
  <si>
    <t>Kennedy, Kimberly</t>
  </si>
  <si>
    <t>Spears, Melanie</t>
  </si>
  <si>
    <t>Knight, Denise</t>
  </si>
  <si>
    <t>Wilkerson, Claudia</t>
  </si>
  <si>
    <t>Prince, Robert</t>
  </si>
  <si>
    <t>Tucker, James</t>
  </si>
  <si>
    <t>Thomas, Shannon</t>
  </si>
  <si>
    <t>Butler, Roy</t>
  </si>
  <si>
    <t>Sellers, William</t>
  </si>
  <si>
    <t>Salinas, Jon</t>
  </si>
  <si>
    <t>Barrett, John</t>
  </si>
  <si>
    <t>Kent, Angus</t>
  </si>
  <si>
    <t>Phelps, Gretchen</t>
  </si>
  <si>
    <t>Dyer, Carrie</t>
  </si>
  <si>
    <t>Drake, Kyle</t>
  </si>
  <si>
    <t>Wade, Kevin</t>
  </si>
  <si>
    <t>Vaughn, Harlon</t>
  </si>
  <si>
    <t>Lang, Dana</t>
  </si>
  <si>
    <t>Alvarez, Steven</t>
  </si>
  <si>
    <t>Harding, Erin</t>
  </si>
  <si>
    <t>Mullins, Angela</t>
  </si>
  <si>
    <t>Vance, Cheryl</t>
  </si>
  <si>
    <t>Cole, Elbert</t>
  </si>
  <si>
    <t>Swanson, Vicki</t>
  </si>
  <si>
    <t>Oliver, Francisco</t>
  </si>
  <si>
    <t>Ramsey, Nathaniel</t>
  </si>
  <si>
    <t>Powell, Juli</t>
  </si>
  <si>
    <t>Robbins, Suzanne</t>
  </si>
  <si>
    <t>Gill, Douglas</t>
  </si>
  <si>
    <t>Day, David</t>
  </si>
  <si>
    <t>Burke, Michael</t>
  </si>
  <si>
    <t>Schmidt, Michael</t>
  </si>
  <si>
    <t>Cline, Rebecca</t>
  </si>
  <si>
    <t>Valdez, Ann</t>
  </si>
  <si>
    <t>Grimes, Jeffrey</t>
  </si>
  <si>
    <t>Saunders, Corey</t>
  </si>
  <si>
    <t>Parker, Carl</t>
  </si>
  <si>
    <t>Miranda, Elena</t>
  </si>
  <si>
    <t>Nguyen, Dennis</t>
  </si>
  <si>
    <t>Byrd, Asa</t>
  </si>
  <si>
    <t>McConnell, Justin</t>
  </si>
  <si>
    <t>Hudson, Lorna</t>
  </si>
  <si>
    <t>Robertson, Nathan</t>
  </si>
  <si>
    <t>Schultz, Norman</t>
  </si>
  <si>
    <t>Brady, Traci</t>
  </si>
  <si>
    <t>Frazier, Chris</t>
  </si>
  <si>
    <t>McKinney, Christofer</t>
  </si>
  <si>
    <t>Adkins, Michael</t>
  </si>
  <si>
    <t>Watkins, Gary</t>
  </si>
  <si>
    <t>Cummings, Jose</t>
  </si>
  <si>
    <t>Morris, Richelle</t>
  </si>
  <si>
    <t>Wiley, Gustavo</t>
  </si>
  <si>
    <t>McDowell, Scott</t>
  </si>
  <si>
    <t>Burns, Fiona</t>
  </si>
  <si>
    <t>Summers, Harold</t>
  </si>
  <si>
    <t>Sawyer, Catherine</t>
  </si>
  <si>
    <t>Rodriguez, Scott</t>
  </si>
  <si>
    <t>Gonzalez, David</t>
  </si>
  <si>
    <t>Spencer, Boyd</t>
  </si>
  <si>
    <t>Wells, Carlos</t>
  </si>
  <si>
    <t>Ballard, Martin</t>
  </si>
  <si>
    <t>Mathis, Shari</t>
  </si>
  <si>
    <t>Gallagher, Johnson</t>
  </si>
  <si>
    <t>Joseph, Christopher</t>
  </si>
  <si>
    <t>Lowe, Michelle</t>
  </si>
  <si>
    <t>Hodge, Craig</t>
  </si>
  <si>
    <t>Kirby, Michael</t>
  </si>
  <si>
    <t>Herring, Joanna</t>
  </si>
  <si>
    <t>Welch, Michael</t>
  </si>
  <si>
    <t>Waters, Alfred</t>
  </si>
  <si>
    <t>Terry, Karin</t>
  </si>
  <si>
    <t>Dickerson, Lincoln</t>
  </si>
  <si>
    <t>Burton, Cam</t>
  </si>
  <si>
    <t>Ball, Kirk</t>
  </si>
  <si>
    <t>Kerr, Mihaela</t>
  </si>
  <si>
    <t>Cohen, Bruce</t>
  </si>
  <si>
    <t>Stokes, Jonathan</t>
  </si>
  <si>
    <t>Jones, John</t>
  </si>
  <si>
    <t>Frost, Adam</t>
  </si>
  <si>
    <t>Chapman, Jessica</t>
  </si>
  <si>
    <t>Ferguson, John</t>
  </si>
  <si>
    <t>Leblanc, Jenny</t>
  </si>
  <si>
    <t>McGee, Carol</t>
  </si>
  <si>
    <t>Patrick, Wendy</t>
  </si>
  <si>
    <t>Long, Gary</t>
  </si>
  <si>
    <t>Fleming, Irv</t>
  </si>
  <si>
    <t>Francis, Todd</t>
  </si>
  <si>
    <t>Moody, Matthew</t>
  </si>
  <si>
    <t>Reyes, Mary</t>
  </si>
  <si>
    <t>Bean, Deborah</t>
  </si>
  <si>
    <t>Schneider, Gay</t>
  </si>
  <si>
    <t>Sloan, Cindy</t>
  </si>
  <si>
    <t>Carson, Anthony</t>
  </si>
  <si>
    <t>Morrow, Richard</t>
  </si>
  <si>
    <t>Cunningham, Denise</t>
  </si>
  <si>
    <t>Vasquez, Michael</t>
  </si>
  <si>
    <t>Webb, Jim</t>
  </si>
  <si>
    <t>Manufacturing Admin</t>
  </si>
  <si>
    <t>Cooper, Lisa</t>
  </si>
  <si>
    <t>Coleman, Roque</t>
  </si>
  <si>
    <t>Shaw, Pat</t>
  </si>
  <si>
    <t>McBride, Grazyna</t>
  </si>
  <si>
    <t>Lawson, Erin</t>
  </si>
  <si>
    <t>Hamilton, Theo</t>
  </si>
  <si>
    <t>Klein, Robert</t>
  </si>
  <si>
    <t>Operations</t>
  </si>
  <si>
    <t>Cox, Stephanie</t>
  </si>
  <si>
    <t>Holmes, Tito</t>
  </si>
  <si>
    <t>Hurst, Thomas</t>
  </si>
  <si>
    <t>Cortez, Jack</t>
  </si>
  <si>
    <t>Bryan, Thomas</t>
  </si>
  <si>
    <t>Martinez, Kathleen</t>
  </si>
  <si>
    <t>Armstrong, David</t>
  </si>
  <si>
    <t>Soto, Christopher</t>
  </si>
  <si>
    <t>Kim, Deborah</t>
  </si>
  <si>
    <t>Anderson, Teason</t>
  </si>
  <si>
    <t>Nunez, Benning</t>
  </si>
  <si>
    <t>Kramer, Faye</t>
  </si>
  <si>
    <t>Holloway, Christopher</t>
  </si>
  <si>
    <t>House, Paul</t>
  </si>
  <si>
    <t>Gonzales, David</t>
  </si>
  <si>
    <t>Bradshaw, Sheryl</t>
  </si>
  <si>
    <t>Savage, John</t>
  </si>
  <si>
    <t>Curry, Hunyen</t>
  </si>
  <si>
    <t>Ramos, Jan</t>
  </si>
  <si>
    <t>Barker, Heidi</t>
  </si>
  <si>
    <t>Collier, Dean</t>
  </si>
  <si>
    <t>Moses, Mark</t>
  </si>
  <si>
    <t>Ward, Williams</t>
  </si>
  <si>
    <t>Willis, Ralph</t>
  </si>
  <si>
    <t>Richard, Karen</t>
  </si>
  <si>
    <t>Petersen, Timothy</t>
  </si>
  <si>
    <t>Pitts, Dana</t>
  </si>
  <si>
    <t>Cobb, Nicole</t>
  </si>
  <si>
    <t>Goodman, Kuyler</t>
  </si>
  <si>
    <t>Carter, Allan</t>
  </si>
  <si>
    <t>Jefferson, Elaine</t>
  </si>
  <si>
    <t>Nash, Mark</t>
  </si>
  <si>
    <t>Walls, Brian</t>
  </si>
  <si>
    <t>Weaver, Eric</t>
  </si>
  <si>
    <t>Harper, Cynthia</t>
  </si>
  <si>
    <t>Perkins, Donald</t>
  </si>
  <si>
    <t>Davidson, Jaime</t>
  </si>
  <si>
    <t>Rogers, Colleen</t>
  </si>
  <si>
    <t>Figueroa, Leonard</t>
  </si>
  <si>
    <t>Bowen, Kes</t>
  </si>
  <si>
    <t>Reeves, Greg</t>
  </si>
  <si>
    <t>Mann, Lowell</t>
  </si>
  <si>
    <t>Jimenez, Dominic</t>
  </si>
  <si>
    <t>Walsh, Matthew</t>
  </si>
  <si>
    <t>Callahan, Marilyn</t>
  </si>
  <si>
    <t>Larsen, Lara</t>
  </si>
  <si>
    <t>Pacheco, Therese</t>
  </si>
  <si>
    <t>Bridges, Jeff</t>
  </si>
  <si>
    <t>Poole, Tracy</t>
  </si>
  <si>
    <t>Harvey, Michael</t>
  </si>
  <si>
    <t>Johnson, Mary Jo</t>
  </si>
  <si>
    <t>Peptide Chemistry</t>
  </si>
  <si>
    <t>Ray, ReAnnon</t>
  </si>
  <si>
    <t>Stevens, Andrew</t>
  </si>
  <si>
    <t>Parks, Christopher</t>
  </si>
  <si>
    <t>Morse, Michael</t>
  </si>
  <si>
    <t>Maldonado, Robert</t>
  </si>
  <si>
    <t>Tyler, Javier</t>
  </si>
  <si>
    <t>Wilson, Jessica</t>
  </si>
  <si>
    <t>Wilcox, Robert</t>
  </si>
  <si>
    <t>Dixon, Richard</t>
  </si>
  <si>
    <t>Moss, Chan</t>
  </si>
  <si>
    <t>Allison, Timothy</t>
  </si>
  <si>
    <t>Huffman, Ignacio</t>
  </si>
  <si>
    <t>Singleton, David</t>
  </si>
  <si>
    <t>Velez, Letitia</t>
  </si>
  <si>
    <t>Grant, Leonard</t>
  </si>
  <si>
    <t>Ingram, Matt</t>
  </si>
  <si>
    <t>Hardy, Svetlana</t>
  </si>
  <si>
    <t>Neal, Sally</t>
  </si>
  <si>
    <t>Tate, Zachary</t>
  </si>
  <si>
    <t>Gibbs, Debra</t>
  </si>
  <si>
    <t>Gilbert, Shannon</t>
  </si>
  <si>
    <t>Pharmacokinetics</t>
  </si>
  <si>
    <t>Conner, Mark</t>
  </si>
  <si>
    <t>Sharp, Janine</t>
  </si>
  <si>
    <t>Chase, Troy</t>
  </si>
  <si>
    <t>Logan, Karen</t>
  </si>
  <si>
    <t>Process Development</t>
  </si>
  <si>
    <t>Lambert, Jody</t>
  </si>
  <si>
    <t>Hansen, Andrew</t>
  </si>
  <si>
    <t>Decker, Amy</t>
  </si>
  <si>
    <t>Duncan, George</t>
  </si>
  <si>
    <t>Lamb, John</t>
  </si>
  <si>
    <t>Patton, Corey</t>
  </si>
  <si>
    <t>Jennings, Gary</t>
  </si>
  <si>
    <t>Wall, John</t>
  </si>
  <si>
    <t>Hayes, Edward</t>
  </si>
  <si>
    <t>Bush, Rena</t>
  </si>
  <si>
    <t>Evans, Rolin</t>
  </si>
  <si>
    <t>McLean, Richard</t>
  </si>
  <si>
    <t>Randolph, Kristin</t>
  </si>
  <si>
    <t>Wright, Brad</t>
  </si>
  <si>
    <t>Bartlett, Julia</t>
  </si>
  <si>
    <t>Hill, Robin</t>
  </si>
  <si>
    <t>Golden, Christine</t>
  </si>
  <si>
    <t>Calhoun, Dac Vinh</t>
  </si>
  <si>
    <t>Adams, David</t>
  </si>
  <si>
    <t>Palmer, Terry</t>
  </si>
  <si>
    <t>Mason, Suzanne</t>
  </si>
  <si>
    <t>Ruiz, Randall</t>
  </si>
  <si>
    <t>Underwood, Todd</t>
  </si>
  <si>
    <t>Ford, Matt</t>
  </si>
  <si>
    <t>Tran, Chad</t>
  </si>
  <si>
    <t>Todd, Steven</t>
  </si>
  <si>
    <t>Sheppard, Curtis</t>
  </si>
  <si>
    <t>Browning, Kathleen</t>
  </si>
  <si>
    <t>Murray, Rebecca</t>
  </si>
  <si>
    <t>Hodges, Lisa</t>
  </si>
  <si>
    <t>Dorsey, Matthew</t>
  </si>
  <si>
    <t>Espinoza, Derrell</t>
  </si>
  <si>
    <t>Simmons, Robert</t>
  </si>
  <si>
    <t>Garrett, Christopher</t>
  </si>
  <si>
    <t>Davis, Tonya</t>
  </si>
  <si>
    <t>Shaffer, Nobuko</t>
  </si>
  <si>
    <t>Greer, Brian</t>
  </si>
  <si>
    <t>Rivers, Douglas</t>
  </si>
  <si>
    <t>McGuire, Rebecca</t>
  </si>
  <si>
    <t>James, Lynn</t>
  </si>
  <si>
    <t>Wheeler, Meegan</t>
  </si>
  <si>
    <t>Dominguez, Duane</t>
  </si>
  <si>
    <t>Keller, Jason</t>
  </si>
  <si>
    <t>Luna, Rodney</t>
  </si>
  <si>
    <t>Professional Training Group</t>
  </si>
  <si>
    <t>May, Steve</t>
  </si>
  <si>
    <t>Graves, Michael</t>
  </si>
  <si>
    <t>Camacho, Stephanie</t>
  </si>
  <si>
    <t>Gilmore, Terry</t>
  </si>
  <si>
    <t>Medina, Warren</t>
  </si>
  <si>
    <t>Blair, Sperry</t>
  </si>
  <si>
    <t>Gaines, Sheela</t>
  </si>
  <si>
    <t>Sanders, Troy</t>
  </si>
  <si>
    <t>Beck, Craig</t>
  </si>
  <si>
    <t>Barnett, Brenda</t>
  </si>
  <si>
    <t>Caldwell, Pete</t>
  </si>
  <si>
    <t>Hernandez, Glenn</t>
  </si>
  <si>
    <t>Beasley, Timothy</t>
  </si>
  <si>
    <t>Black, Cliff</t>
  </si>
  <si>
    <t>Bell, David</t>
  </si>
  <si>
    <t>Lindsey, Deborah</t>
  </si>
  <si>
    <t>Project &amp; Contract Services</t>
  </si>
  <si>
    <t>Horton, Cleatis</t>
  </si>
  <si>
    <t>McCormick, Hsi</t>
  </si>
  <si>
    <t>Sims, Don</t>
  </si>
  <si>
    <t>Hicks, Monica</t>
  </si>
  <si>
    <t>Moore, Robert</t>
  </si>
  <si>
    <t>Yates, Doug</t>
  </si>
  <si>
    <t>Turner, Ray</t>
  </si>
  <si>
    <t>Mathews, Marcia</t>
  </si>
  <si>
    <t>Simon, Sheila</t>
  </si>
  <si>
    <t>Obrien, Madelyn</t>
  </si>
  <si>
    <t>Chambers, Richard</t>
  </si>
  <si>
    <t>Colon, Donnie</t>
  </si>
  <si>
    <t>Freeman, Dennis</t>
  </si>
  <si>
    <t>Burnett, Kevin</t>
  </si>
  <si>
    <t>Pena, Erik</t>
  </si>
  <si>
    <t>Conley, Mark</t>
  </si>
  <si>
    <t>Giles, Kathleen</t>
  </si>
  <si>
    <t>Blevins, Carey</t>
  </si>
  <si>
    <t>Heath, Deborah</t>
  </si>
  <si>
    <t>Thornton, Charles</t>
  </si>
  <si>
    <t>Stewart, Elizabeth</t>
  </si>
  <si>
    <t>Preston, Chris</t>
  </si>
  <si>
    <t>Gardner, Anthony</t>
  </si>
  <si>
    <t>Hoffman, Brian D</t>
  </si>
  <si>
    <t>Leonard, Paul</t>
  </si>
  <si>
    <t>Finley, James</t>
  </si>
  <si>
    <t>Pace, Joseph</t>
  </si>
  <si>
    <t>Patel, Donald</t>
  </si>
  <si>
    <t>Dunn, Matthew</t>
  </si>
  <si>
    <t>Dodson, David</t>
  </si>
  <si>
    <t>Webster, David</t>
  </si>
  <si>
    <t>Nicholson, Lee</t>
  </si>
  <si>
    <t>Velasquez, Clint</t>
  </si>
  <si>
    <t>Hatfield, Carl</t>
  </si>
  <si>
    <t>Walton, Benjamin</t>
  </si>
  <si>
    <t>Peters, Robert</t>
  </si>
  <si>
    <t>Cross, Marc</t>
  </si>
  <si>
    <t>Pearson, Cassy</t>
  </si>
  <si>
    <t>Burgess, Cherie</t>
  </si>
  <si>
    <t>Villarreal, Stephen</t>
  </si>
  <si>
    <t>Hampton, Catherine</t>
  </si>
  <si>
    <t>Christian, Melissa</t>
  </si>
  <si>
    <t>Meyers, David</t>
  </si>
  <si>
    <t>Shannon, Kevin</t>
  </si>
  <si>
    <t>Rowe, Ken</t>
  </si>
  <si>
    <t>Leach, Jingwen</t>
  </si>
  <si>
    <t>Weeks, Troy</t>
  </si>
  <si>
    <t>Pratt, Erik</t>
  </si>
  <si>
    <t>Santiago, Michael</t>
  </si>
  <si>
    <t>Parrish, Debra</t>
  </si>
  <si>
    <t>Washington, Phillip</t>
  </si>
  <si>
    <t>McCullough, Scott</t>
  </si>
  <si>
    <t>Warren, Jean</t>
  </si>
  <si>
    <t>Craig, Alan</t>
  </si>
  <si>
    <t>Flores, Angela</t>
  </si>
  <si>
    <t>Clark, William</t>
  </si>
  <si>
    <t>Wyatt, Kelly</t>
  </si>
  <si>
    <t>Ellison, Melyssa</t>
  </si>
  <si>
    <t>Bennett, Chris</t>
  </si>
  <si>
    <t>Delgado, Dale</t>
  </si>
  <si>
    <t>Brock, Ensley</t>
  </si>
  <si>
    <t>Harrell, Cristin</t>
  </si>
  <si>
    <t>Houston, Mark</t>
  </si>
  <si>
    <t>Maxwell, Jill</t>
  </si>
  <si>
    <t>Moreno, Christopher</t>
  </si>
  <si>
    <t>Acosta, Robert</t>
  </si>
  <si>
    <t>Ramirez, Keith</t>
  </si>
  <si>
    <t>Cannon, Jenny</t>
  </si>
  <si>
    <t>Rodgers, Daniel</t>
  </si>
  <si>
    <t>Schwartz, Joseph</t>
  </si>
  <si>
    <t>Guerra, Karen</t>
  </si>
  <si>
    <t>Griffin, Debbi</t>
  </si>
  <si>
    <t>Boyer, John</t>
  </si>
  <si>
    <t>Brown, Donald</t>
  </si>
  <si>
    <t>Solis, Daniel</t>
  </si>
  <si>
    <t>Allen, Thomas</t>
  </si>
  <si>
    <t>Sutton, Matthew</t>
  </si>
  <si>
    <t>Garza, Anthony</t>
  </si>
  <si>
    <t>Lester, Sherri</t>
  </si>
  <si>
    <t>Barron, Michael</t>
  </si>
  <si>
    <t>Hickman, John</t>
  </si>
  <si>
    <t>Rose, Mark</t>
  </si>
  <si>
    <t>Hunter, Lisa</t>
  </si>
  <si>
    <t>Sanchez, Greg</t>
  </si>
  <si>
    <t>Hammond, Robert</t>
  </si>
  <si>
    <t>Pugh, Lawrence</t>
  </si>
  <si>
    <t>Mendez, Max</t>
  </si>
  <si>
    <t>Hood, Renee</t>
  </si>
  <si>
    <t>Quality Assurance</t>
  </si>
  <si>
    <t>Small, Athanasios</t>
  </si>
  <si>
    <t>Serrano, Al</t>
  </si>
  <si>
    <t>Carpenter, Ronald</t>
  </si>
  <si>
    <t>Gross, Davin</t>
  </si>
  <si>
    <t>Smith, Koleen</t>
  </si>
  <si>
    <t>Keith, Thomas</t>
  </si>
  <si>
    <t>Cain, Lon</t>
  </si>
  <si>
    <t>Henderson, Anthony</t>
  </si>
  <si>
    <t>Rojas, Charles</t>
  </si>
  <si>
    <t>Watson, Christian</t>
  </si>
  <si>
    <t>Douglas, Kenneth</t>
  </si>
  <si>
    <t>Williamson, Sumedha</t>
  </si>
  <si>
    <t>Myers, Marc</t>
  </si>
  <si>
    <t>Oneal, William</t>
  </si>
  <si>
    <t>Miller, Jessica</t>
  </si>
  <si>
    <t>Zimmerman, Julian</t>
  </si>
  <si>
    <t>Campbell, Michael</t>
  </si>
  <si>
    <t>Hanson, Dennis</t>
  </si>
  <si>
    <t>Love, Danny</t>
  </si>
  <si>
    <t>Oconnor, Kent</t>
  </si>
  <si>
    <t>Ashley, Michael</t>
  </si>
  <si>
    <t>Christensen, Jill</t>
  </si>
  <si>
    <t>Stone, Brian</t>
  </si>
  <si>
    <t>Fernandez, Marie</t>
  </si>
  <si>
    <t>McKenzie, Michelle</t>
  </si>
  <si>
    <t>Fischer, David</t>
  </si>
  <si>
    <t>Fitzgerald, George</t>
  </si>
  <si>
    <t>Shepherd, Annie</t>
  </si>
  <si>
    <t>Trujillo, Shawn</t>
  </si>
  <si>
    <t>Best, Lara</t>
  </si>
  <si>
    <t>Gregory, Jon</t>
  </si>
  <si>
    <t>McKee, Michelle</t>
  </si>
  <si>
    <t>Mitchell, Shannon</t>
  </si>
  <si>
    <t>Nelson, Shira</t>
  </si>
  <si>
    <t>Diaz, David</t>
  </si>
  <si>
    <t>Shelton, Donna</t>
  </si>
  <si>
    <t>Harrison, Jonathan</t>
  </si>
  <si>
    <t>Castillo, Sheri</t>
  </si>
  <si>
    <t>Patterson, Robert</t>
  </si>
  <si>
    <t>Thompson, John</t>
  </si>
  <si>
    <t>McIntosh, Jeremy</t>
  </si>
  <si>
    <t>Higgins, Angela</t>
  </si>
  <si>
    <t>Cook, Mark</t>
  </si>
  <si>
    <t>Martin, Terry</t>
  </si>
  <si>
    <t>Pope, Duane</t>
  </si>
  <si>
    <t>Malone, Daniel</t>
  </si>
  <si>
    <t>Larson, David</t>
  </si>
  <si>
    <t>Mercado, David</t>
  </si>
  <si>
    <t>Woodward, Timothy</t>
  </si>
  <si>
    <t>Rich, Brent</t>
  </si>
  <si>
    <t>Durham, Troy</t>
  </si>
  <si>
    <t>Livingston, Lynette</t>
  </si>
  <si>
    <t>Woodard, Charles</t>
  </si>
  <si>
    <t>Reid, Elizabeth</t>
  </si>
  <si>
    <t>Manning, John</t>
  </si>
  <si>
    <t>Bowers, Tammy</t>
  </si>
  <si>
    <t>Whitehead, Carolyn</t>
  </si>
  <si>
    <t>Frank, William</t>
  </si>
  <si>
    <t>Davenport, Troy</t>
  </si>
  <si>
    <t>Olson, Melanie</t>
  </si>
  <si>
    <t>Clay, William</t>
  </si>
  <si>
    <t>Eaton, Cris</t>
  </si>
  <si>
    <t>Romero, Randy</t>
  </si>
  <si>
    <t>Page, Lisa</t>
  </si>
  <si>
    <t>Graham, David</t>
  </si>
  <si>
    <t>Watts, Curtis</t>
  </si>
  <si>
    <t>Lucas, John</t>
  </si>
  <si>
    <t>Herrera, Shawn</t>
  </si>
  <si>
    <t>Strong, Lisa</t>
  </si>
  <si>
    <t>Marsh, Cynthia</t>
  </si>
  <si>
    <t>Guzman, Don</t>
  </si>
  <si>
    <t>Estrada, Joan</t>
  </si>
  <si>
    <t>Cruz, Janene</t>
  </si>
  <si>
    <t>Quality Control</t>
  </si>
  <si>
    <t>Woods, Marcus</t>
  </si>
  <si>
    <t>Norton, Bruce</t>
  </si>
  <si>
    <t>Hines, Herb</t>
  </si>
  <si>
    <t>Marshall, Anita</t>
  </si>
  <si>
    <t>Bowman, Michael</t>
  </si>
  <si>
    <t>Banks, Ryan</t>
  </si>
  <si>
    <t>Lowery, Charles</t>
  </si>
  <si>
    <t>Erickson, Ricky</t>
  </si>
  <si>
    <t>Padilla, Christopher</t>
  </si>
  <si>
    <t>Ayala, Polly</t>
  </si>
  <si>
    <t>York, Steven</t>
  </si>
  <si>
    <t>Little, Steve</t>
  </si>
  <si>
    <t>Gates, Anne</t>
  </si>
  <si>
    <t>Blackburn, Kathryn</t>
  </si>
  <si>
    <t>Howell, Douglas</t>
  </si>
  <si>
    <t>Paul, Michael</t>
  </si>
  <si>
    <t>Knox, Lori</t>
  </si>
  <si>
    <t>Hardin, Gregory</t>
  </si>
  <si>
    <t>Silva, Stephen</t>
  </si>
  <si>
    <t>Robinson, John</t>
  </si>
  <si>
    <t>Stanley, Eric</t>
  </si>
  <si>
    <t>Walters, Ann</t>
  </si>
  <si>
    <t>Hartman, Michael</t>
  </si>
  <si>
    <t>Steele, Gerald</t>
  </si>
  <si>
    <t>Stephenson, Matthew</t>
  </si>
  <si>
    <t>Benson, Troy</t>
  </si>
  <si>
    <t>Curtis, Patrick</t>
  </si>
  <si>
    <t>Dean, Gayla</t>
  </si>
  <si>
    <t>Holland, Donald</t>
  </si>
  <si>
    <t>Everett, Dan</t>
  </si>
  <si>
    <t>Barr, Jennifer</t>
  </si>
  <si>
    <t>Blackwell, Brandon</t>
  </si>
  <si>
    <t>Rivera, Timothy</t>
  </si>
  <si>
    <t>Branch, Brady</t>
  </si>
  <si>
    <t>Shields, Robert</t>
  </si>
  <si>
    <t>Andrews, Diane</t>
  </si>
  <si>
    <t>Aguilar, Kevin</t>
  </si>
  <si>
    <t>Wise, Ted</t>
  </si>
  <si>
    <t>Marquez, Thomas</t>
  </si>
  <si>
    <t>Roth, Tony</t>
  </si>
  <si>
    <t>Wagner, Lynne</t>
  </si>
  <si>
    <t>Griffith, Michelle</t>
  </si>
  <si>
    <t>Newman, Aria</t>
  </si>
  <si>
    <t>Blake, Thomas</t>
  </si>
  <si>
    <t>Lara, Mark</t>
  </si>
  <si>
    <t>Meyer, Charles</t>
  </si>
  <si>
    <t>Murphy, Jeff</t>
  </si>
  <si>
    <t>Hutchinson, Robin</t>
  </si>
  <si>
    <t>Chen, Jaime</t>
  </si>
  <si>
    <t>Ortega, Jeffrey</t>
  </si>
  <si>
    <t>Wong, Dennis</t>
  </si>
  <si>
    <t>Daniels, Janet</t>
  </si>
  <si>
    <t>Kelly, Icelita</t>
  </si>
  <si>
    <t>Morales, Linda</t>
  </si>
  <si>
    <t>Parsons, Phillip</t>
  </si>
  <si>
    <t>Hess, Brian</t>
  </si>
  <si>
    <t>Peterson, Shaun</t>
  </si>
  <si>
    <t>Herman, Henrietta</t>
  </si>
  <si>
    <t>McCall, Keith</t>
  </si>
  <si>
    <t>Brewer, Khurrum</t>
  </si>
  <si>
    <t>Massey, Mark</t>
  </si>
  <si>
    <t>Daniel, Robert</t>
  </si>
  <si>
    <t>Glass, John</t>
  </si>
  <si>
    <t>Marks, LaReina</t>
  </si>
  <si>
    <t>Bruce, Kevin</t>
  </si>
  <si>
    <t>Pennington, Gary</t>
  </si>
  <si>
    <t>Winters, Shaun</t>
  </si>
  <si>
    <t>Brooks, Richard</t>
  </si>
  <si>
    <t>Mosley, Michael</t>
  </si>
  <si>
    <t>Hensley, William</t>
  </si>
  <si>
    <t>Hale, Deon</t>
  </si>
  <si>
    <t>Middleton, Jen</t>
  </si>
  <si>
    <t>Santos, Garret</t>
  </si>
  <si>
    <t>Moran, Carol</t>
  </si>
  <si>
    <t>Clarke, Dennis</t>
  </si>
  <si>
    <t>Jensen, Kristina</t>
  </si>
  <si>
    <t>Lynch, Scott</t>
  </si>
  <si>
    <t>Quinn, Cinnamon</t>
  </si>
  <si>
    <t>Combs, Rick</t>
  </si>
  <si>
    <t>Hopkins, Lisa</t>
  </si>
  <si>
    <t>Simpson, Jimmy</t>
  </si>
  <si>
    <t>Rhodes, Brenda</t>
  </si>
  <si>
    <t>Baldwin, Ray</t>
  </si>
  <si>
    <t>Haynes, Ernest</t>
  </si>
  <si>
    <t>Rios, Fredrick</t>
  </si>
  <si>
    <t>Torres, Bruce</t>
  </si>
  <si>
    <t>Reed, Larry</t>
  </si>
  <si>
    <t>Roberts, Jackie</t>
  </si>
  <si>
    <t>Buchanan, Dennis</t>
  </si>
  <si>
    <t>Booth, Raquel</t>
  </si>
  <si>
    <t>Bryant, Douglas</t>
  </si>
  <si>
    <t>Berry, Jacklyn</t>
  </si>
  <si>
    <t>Fowler, John</t>
  </si>
  <si>
    <t>Johns, Chad</t>
  </si>
  <si>
    <t>Research Center</t>
  </si>
  <si>
    <t>Rodriquez, Denise</t>
  </si>
  <si>
    <t>Sweeney, Barbara</t>
  </si>
  <si>
    <t>Warner, Stephen</t>
  </si>
  <si>
    <t>Arnold, Cole</t>
  </si>
  <si>
    <t>Sherman, Karin</t>
  </si>
  <si>
    <t>Research/Development</t>
  </si>
  <si>
    <t>Garcia, Karen</t>
  </si>
  <si>
    <t>Campos, Richard</t>
  </si>
  <si>
    <t>Owens, Dwight</t>
  </si>
  <si>
    <t>Guerrero, Laura</t>
  </si>
  <si>
    <t>AuthorID</t>
  </si>
  <si>
    <t>Initial
Contract Date</t>
  </si>
  <si>
    <t>Years
Under Contract</t>
  </si>
  <si>
    <t>Number of
Books in Print</t>
  </si>
  <si>
    <t>Number of
Books Sold</t>
  </si>
  <si>
    <t>Sell
Price</t>
  </si>
  <si>
    <t>Income
Earned</t>
  </si>
  <si>
    <t>Early
Producer?</t>
  </si>
  <si>
    <t>5+ Years
or High
Producer?</t>
  </si>
  <si>
    <t>5+ Years
and 350K+ Units
Sold or $1M+ Earned?</t>
  </si>
  <si>
    <t>Royalty
Rate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</si>
  <si>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</si>
  <si>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</si>
  <si>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</si>
  <si>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</si>
  <si>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</si>
  <si>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</si>
  <si>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</si>
  <si>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</si>
  <si>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</si>
  <si>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</si>
  <si>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</si>
  <si>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</si>
  <si>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sun</t>
  </si>
  <si>
    <t>mon</t>
  </si>
  <si>
    <t>tue</t>
  </si>
  <si>
    <t>wed</t>
  </si>
  <si>
    <t>thu</t>
  </si>
  <si>
    <t>fri</t>
  </si>
  <si>
    <t>sat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</si>
</sst>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orbe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</font>
    <font>
      <sz val="10"/>
      <name val="Cambria"/>
      <family val="1"/>
      <scheme val="major"/>
    </font>
    <font>
      <b/>
      <sz val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name val="Arial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rgb="FFA5A5A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6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4" fillId="2" borderId="1"/>
    <xf numFmtId="0" fontId="3" fillId="0" borderId="0"/>
    <xf numFmtId="0" fontId="2" fillId="0" borderId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3" borderId="3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5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2">
    <xf numFmtId="0" fontId="0" fillId="0" borderId="0" xfId="0"/>
    <xf numFmtId="0" fontId="11" fillId="6" borderId="0" xfId="2" applyFont="1" applyFill="1"/>
    <xf numFmtId="0" fontId="11" fillId="6" borderId="0" xfId="2" applyFont="1" applyFill="1" applyAlignment="1">
      <alignment horizontal="center"/>
    </xf>
    <xf numFmtId="15" fontId="11" fillId="6" borderId="2" xfId="2" applyNumberFormat="1" applyFont="1" applyFill="1" applyBorder="1" applyAlignment="1" applyProtection="1">
      <alignment horizontal="right" vertical="top" wrapText="1"/>
    </xf>
    <xf numFmtId="0" fontId="11" fillId="6" borderId="2" xfId="2" applyFont="1" applyFill="1" applyBorder="1" applyAlignment="1" applyProtection="1">
      <alignment horizontal="right" vertical="top"/>
    </xf>
    <xf numFmtId="0" fontId="11" fillId="6" borderId="2" xfId="2" applyFont="1" applyFill="1" applyBorder="1" applyAlignment="1" applyProtection="1">
      <alignment horizontal="right" vertical="top" wrapText="1"/>
    </xf>
    <xf numFmtId="164" fontId="11" fillId="6" borderId="2" xfId="7" applyNumberFormat="1" applyFont="1" applyFill="1" applyBorder="1" applyAlignment="1" applyProtection="1">
      <alignment horizontal="center" vertical="top" wrapText="1"/>
    </xf>
    <xf numFmtId="43" fontId="11" fillId="6" borderId="2" xfId="7" applyFont="1" applyFill="1" applyBorder="1" applyAlignment="1" applyProtection="1">
      <alignment horizontal="center" vertical="top" wrapText="1"/>
    </xf>
    <xf numFmtId="0" fontId="10" fillId="0" borderId="0" xfId="2" applyFont="1"/>
    <xf numFmtId="0" fontId="10" fillId="0" borderId="0" xfId="2" applyFont="1" applyAlignment="1">
      <alignment horizontal="center"/>
    </xf>
    <xf numFmtId="15" fontId="10" fillId="0" borderId="0" xfId="2" applyNumberFormat="1" applyFont="1" applyProtection="1"/>
    <xf numFmtId="164" fontId="10" fillId="0" borderId="0" xfId="7" applyNumberFormat="1" applyFont="1" applyFill="1" applyProtection="1"/>
    <xf numFmtId="164" fontId="10" fillId="0" borderId="0" xfId="7" applyNumberFormat="1" applyFont="1" applyAlignment="1" applyProtection="1">
      <alignment horizontal="right"/>
    </xf>
    <xf numFmtId="164" fontId="10" fillId="0" borderId="0" xfId="7" applyNumberFormat="1" applyFont="1" applyFill="1" applyAlignment="1" applyProtection="1"/>
    <xf numFmtId="164" fontId="10" fillId="0" borderId="0" xfId="7" applyNumberFormat="1" applyFont="1" applyProtection="1"/>
    <xf numFmtId="0" fontId="12" fillId="0" borderId="0" xfId="15" applyFont="1"/>
    <xf numFmtId="15" fontId="10" fillId="0" borderId="0" xfId="7" applyNumberFormat="1" applyFont="1" applyBorder="1" applyProtection="1"/>
    <xf numFmtId="15" fontId="10" fillId="0" borderId="0" xfId="2" applyNumberFormat="1" applyFont="1" applyBorder="1" applyProtection="1"/>
    <xf numFmtId="164" fontId="10" fillId="0" borderId="0" xfId="7" applyNumberFormat="1" applyFont="1" applyFill="1" applyBorder="1" applyProtection="1"/>
    <xf numFmtId="15" fontId="10" fillId="0" borderId="0" xfId="7" applyNumberFormat="1" applyFont="1" applyProtection="1"/>
    <xf numFmtId="0" fontId="14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/>
    <xf numFmtId="14" fontId="15" fillId="0" borderId="4" xfId="0" applyNumberFormat="1" applyFont="1" applyBorder="1"/>
    <xf numFmtId="2" fontId="15" fillId="0" borderId="4" xfId="0" applyNumberFormat="1" applyFont="1" applyBorder="1"/>
    <xf numFmtId="164" fontId="15" fillId="0" borderId="4" xfId="17" applyNumberFormat="1" applyFont="1" applyBorder="1"/>
    <xf numFmtId="44" fontId="15" fillId="0" borderId="4" xfId="18" applyFont="1" applyBorder="1"/>
    <xf numFmtId="165" fontId="15" fillId="0" borderId="4" xfId="0" applyNumberFormat="1" applyFont="1" applyBorder="1"/>
    <xf numFmtId="0" fontId="15" fillId="0" borderId="4" xfId="0" applyFont="1" applyBorder="1" applyAlignment="1">
      <alignment horizontal="center"/>
    </xf>
    <xf numFmtId="9" fontId="15" fillId="0" borderId="4" xfId="19" applyFont="1" applyBorder="1"/>
    <xf numFmtId="0" fontId="0" fillId="0" borderId="4" xfId="0" applyBorder="1" applyAlignment="1">
      <alignment horizontal="center" vertical="center"/>
    </xf>
    <xf numFmtId="164" fontId="0" fillId="0" borderId="0" xfId="0" applyNumberFormat="1"/>
  </cellXfs>
  <cellStyles count="20">
    <cellStyle name="40% - Accent1 2" xfId="4"/>
    <cellStyle name="60% - Accent4 2" xfId="5"/>
    <cellStyle name="Check Cell 2" xfId="6"/>
    <cellStyle name="Comma" xfId="17" builtinId="3"/>
    <cellStyle name="Comma 2" xfId="7"/>
    <cellStyle name="Comma 2 2" xfId="8"/>
    <cellStyle name="Comma 3" xfId="14"/>
    <cellStyle name="Currency" xfId="18" builtinId="4"/>
    <cellStyle name="Currency 2" xfId="9"/>
    <cellStyle name="Hyperlink 2" xfId="10"/>
    <cellStyle name="MyBlue" xfId="1"/>
    <cellStyle name="Normal" xfId="0" builtinId="0"/>
    <cellStyle name="Normal 2" xfId="2"/>
    <cellStyle name="Normal 2 2" xfId="11"/>
    <cellStyle name="Normal 3" xfId="3"/>
    <cellStyle name="Normal 3 2" xfId="12"/>
    <cellStyle name="Normal 4" xfId="15"/>
    <cellStyle name="Percent" xfId="19" builtinId="5"/>
    <cellStyle name="Percent 2" xfId="13"/>
    <cellStyle name="Percent 3" xfId="1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_______Excel%202007%20ClassFiles\GeneralFile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ession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 List"/>
      <sheetName val="MultiFieldData"/>
      <sheetName val="HR List with Duplicates"/>
      <sheetName val="ProjBudget2009"/>
      <sheetName val="MixedReferences"/>
      <sheetName val="AutoFill"/>
      <sheetName val="Arrays"/>
      <sheetName val="Profits"/>
      <sheetName val="AutoSum"/>
      <sheetName val="ChartData"/>
      <sheetName val="Lookups"/>
      <sheetName val="Hyperlinks"/>
      <sheetName val="MixedNames"/>
      <sheetName val="FindFormulas"/>
      <sheetName val="DataValidation"/>
      <sheetName val="Rounding"/>
      <sheetName val="Solver"/>
      <sheetName val="GoalSeek"/>
      <sheetName val="Scenarios"/>
      <sheetName val="MostCommonNamesInUS"/>
      <sheetName val="TaxDep"/>
      <sheetName val="FifthLineFormat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A2" t="str">
            <v>Excellent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قطعات"/>
      <sheetName val="حقوق"/>
      <sheetName val="Sheet1"/>
      <sheetName val="Chart1"/>
      <sheetName val="معدل"/>
      <sheetName val="کالا"/>
    </sheetNames>
    <sheetDataSet>
      <sheetData sheetId="0" refreshError="1"/>
      <sheetData sheetId="1">
        <row r="5">
          <cell r="G5">
            <v>33049.800000000003</v>
          </cell>
        </row>
        <row r="6">
          <cell r="F6">
            <v>9357.6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1"/>
  <sheetViews>
    <sheetView tabSelected="1" zoomScaleNormal="100" zoomScaleSheetLayoutView="100" workbookViewId="0">
      <selection activeCell="J9" sqref="J9"/>
    </sheetView>
  </sheetViews>
  <sheetFormatPr defaultRowHeight="12.75" x14ac:dyDescent="0.2"/>
  <cols>
    <col min="1" max="1" width="24.28515625" bestFit="1" customWidth="1"/>
    <col min="2" max="2" width="24.28515625" customWidth="1"/>
    <col min="3" max="3" width="20.42578125" customWidth="1"/>
    <col min="4" max="4" width="13.42578125" bestFit="1" customWidth="1"/>
    <col min="5" max="5" width="7.28515625" bestFit="1" customWidth="1"/>
    <col min="6" max="6" width="18.85546875" bestFit="1" customWidth="1"/>
    <col min="7" max="8" width="13.5703125" bestFit="1" customWidth="1"/>
    <col min="10" max="10" width="15" bestFit="1" customWidth="1"/>
  </cols>
  <sheetData>
    <row r="1" spans="1:10" x14ac:dyDescent="0.2">
      <c r="A1" s="1" t="s">
        <v>0</v>
      </c>
      <c r="B1" s="2" t="s">
        <v>1</v>
      </c>
      <c r="C1" s="1" t="s">
        <v>2</v>
      </c>
      <c r="D1" s="3" t="s">
        <v>3</v>
      </c>
      <c r="E1" s="4" t="s">
        <v>4</v>
      </c>
      <c r="F1" s="5" t="s">
        <v>5</v>
      </c>
      <c r="G1" s="6" t="s">
        <v>6</v>
      </c>
      <c r="H1" s="7" t="s">
        <v>7</v>
      </c>
    </row>
    <row r="2" spans="1:10" x14ac:dyDescent="0.2">
      <c r="A2" s="8" t="s">
        <v>8</v>
      </c>
      <c r="B2" s="9" t="s">
        <v>9</v>
      </c>
      <c r="C2" s="8" t="s">
        <v>10</v>
      </c>
      <c r="D2" s="10">
        <v>36952</v>
      </c>
      <c r="E2" s="11">
        <f t="shared" ref="E2:E65" ca="1" si="0">DATEDIF(D2,TODAY(),"Y")</f>
        <v>15</v>
      </c>
      <c r="F2" s="12">
        <v>73</v>
      </c>
      <c r="G2" s="13">
        <v>239900</v>
      </c>
      <c r="H2" s="14">
        <v>190000</v>
      </c>
      <c r="J2">
        <f ca="1">E2*F2</f>
        <v>1095</v>
      </c>
    </row>
    <row r="3" spans="1:10" x14ac:dyDescent="0.2">
      <c r="A3" s="8" t="s">
        <v>11</v>
      </c>
      <c r="B3" s="9" t="s">
        <v>12</v>
      </c>
      <c r="C3" s="15" t="s">
        <v>10</v>
      </c>
      <c r="D3" s="10">
        <v>34159</v>
      </c>
      <c r="E3" s="11">
        <f t="shared" ca="1" si="0"/>
        <v>23</v>
      </c>
      <c r="F3" s="12">
        <v>28</v>
      </c>
      <c r="G3" s="13">
        <v>290200</v>
      </c>
      <c r="H3" s="14">
        <v>202400</v>
      </c>
      <c r="J3" s="31">
        <f>G3+H3+Sheet2!G2</f>
        <v>4720228.8500000006</v>
      </c>
    </row>
    <row r="4" spans="1:10" x14ac:dyDescent="0.2">
      <c r="A4" s="8" t="s">
        <v>13</v>
      </c>
      <c r="B4" s="9" t="s">
        <v>14</v>
      </c>
      <c r="C4" s="15" t="s">
        <v>10</v>
      </c>
      <c r="D4" s="10">
        <v>35772</v>
      </c>
      <c r="E4" s="11">
        <f t="shared" ca="1" si="0"/>
        <v>18</v>
      </c>
      <c r="F4" s="12">
        <v>25</v>
      </c>
      <c r="G4" s="13">
        <v>202200</v>
      </c>
      <c r="H4" s="14">
        <v>150700</v>
      </c>
    </row>
    <row r="5" spans="1:10" x14ac:dyDescent="0.2">
      <c r="A5" s="8" t="s">
        <v>15</v>
      </c>
      <c r="B5" s="9" t="s">
        <v>12</v>
      </c>
      <c r="C5" s="15" t="s">
        <v>10</v>
      </c>
      <c r="D5" s="10">
        <v>39744</v>
      </c>
      <c r="E5" s="11">
        <f t="shared" ca="1" si="0"/>
        <v>7</v>
      </c>
      <c r="F5" s="12">
        <v>69</v>
      </c>
      <c r="G5" s="13">
        <v>342600</v>
      </c>
      <c r="H5" s="14">
        <v>175900</v>
      </c>
      <c r="J5" s="31">
        <f>G5*Sheet2!E5+Sheet5!B13</f>
        <v>25100589464</v>
      </c>
    </row>
    <row r="6" spans="1:10" x14ac:dyDescent="0.2">
      <c r="A6" s="8" t="s">
        <v>16</v>
      </c>
      <c r="B6" s="9" t="s">
        <v>17</v>
      </c>
      <c r="C6" s="15" t="s">
        <v>10</v>
      </c>
      <c r="D6" s="10">
        <v>36238</v>
      </c>
      <c r="E6" s="11">
        <f t="shared" ca="1" si="0"/>
        <v>17</v>
      </c>
      <c r="F6" s="12">
        <v>18</v>
      </c>
      <c r="G6" s="13">
        <v>129800</v>
      </c>
      <c r="H6" s="14">
        <v>228500</v>
      </c>
    </row>
    <row r="7" spans="1:10" x14ac:dyDescent="0.2">
      <c r="A7" s="8" t="s">
        <v>18</v>
      </c>
      <c r="B7" s="9" t="s">
        <v>12</v>
      </c>
      <c r="C7" s="8" t="s">
        <v>19</v>
      </c>
      <c r="D7" s="16">
        <v>39423</v>
      </c>
      <c r="E7" s="11">
        <f t="shared" ca="1" si="0"/>
        <v>8</v>
      </c>
      <c r="F7" s="12">
        <v>69</v>
      </c>
      <c r="G7" s="13">
        <v>209700</v>
      </c>
      <c r="H7" s="14">
        <v>250700</v>
      </c>
      <c r="J7" s="31">
        <f>G10+[2]حقوق!$G$5</f>
        <v>288949.8</v>
      </c>
    </row>
    <row r="8" spans="1:10" x14ac:dyDescent="0.2">
      <c r="A8" s="8" t="s">
        <v>20</v>
      </c>
      <c r="B8" s="9"/>
      <c r="C8" s="15" t="s">
        <v>19</v>
      </c>
      <c r="D8" s="10">
        <v>39296</v>
      </c>
      <c r="E8" s="11">
        <f t="shared" ca="1" si="0"/>
        <v>9</v>
      </c>
      <c r="F8" s="12">
        <v>29</v>
      </c>
      <c r="G8" s="13">
        <v>329300</v>
      </c>
      <c r="H8" s="14">
        <v>311000</v>
      </c>
    </row>
    <row r="9" spans="1:10" x14ac:dyDescent="0.2">
      <c r="A9" s="8" t="s">
        <v>21</v>
      </c>
      <c r="B9" s="9"/>
      <c r="C9" s="15" t="s">
        <v>19</v>
      </c>
      <c r="D9" s="10">
        <v>32328</v>
      </c>
      <c r="E9" s="11">
        <f t="shared" ca="1" si="0"/>
        <v>28</v>
      </c>
      <c r="F9" s="12">
        <v>69</v>
      </c>
      <c r="G9" s="13">
        <v>147400</v>
      </c>
      <c r="H9" s="14">
        <v>223600</v>
      </c>
      <c r="J9" s="31">
        <f>G10+Sheet2!G3+[2]حقوق!$F$6</f>
        <v>1004646.6</v>
      </c>
    </row>
    <row r="10" spans="1:10" x14ac:dyDescent="0.2">
      <c r="A10" s="8" t="s">
        <v>22</v>
      </c>
      <c r="B10" s="9"/>
      <c r="C10" s="15" t="s">
        <v>19</v>
      </c>
      <c r="D10" s="10">
        <v>37491</v>
      </c>
      <c r="E10" s="11">
        <f t="shared" ca="1" si="0"/>
        <v>14</v>
      </c>
      <c r="F10" s="12">
        <v>64</v>
      </c>
      <c r="G10" s="13">
        <v>255900</v>
      </c>
      <c r="H10" s="14">
        <v>213500</v>
      </c>
    </row>
    <row r="11" spans="1:10" x14ac:dyDescent="0.2">
      <c r="A11" s="8" t="s">
        <v>23</v>
      </c>
      <c r="B11" s="9"/>
      <c r="C11" s="15" t="s">
        <v>19</v>
      </c>
      <c r="D11" s="10">
        <v>34254</v>
      </c>
      <c r="E11" s="11">
        <f t="shared" ca="1" si="0"/>
        <v>22</v>
      </c>
      <c r="F11" s="12">
        <v>48</v>
      </c>
      <c r="G11" s="13">
        <v>170200</v>
      </c>
      <c r="H11" s="14">
        <v>305700</v>
      </c>
    </row>
    <row r="12" spans="1:10" x14ac:dyDescent="0.2">
      <c r="A12" s="8" t="s">
        <v>24</v>
      </c>
      <c r="B12" s="9"/>
      <c r="C12" s="15" t="s">
        <v>19</v>
      </c>
      <c r="D12" s="10">
        <v>34425</v>
      </c>
      <c r="E12" s="11">
        <f t="shared" ca="1" si="0"/>
        <v>22</v>
      </c>
      <c r="F12" s="12">
        <v>78</v>
      </c>
      <c r="G12" s="13">
        <v>135800</v>
      </c>
      <c r="H12" s="14">
        <v>339000</v>
      </c>
    </row>
    <row r="13" spans="1:10" x14ac:dyDescent="0.2">
      <c r="A13" s="8" t="s">
        <v>25</v>
      </c>
      <c r="B13" s="9"/>
      <c r="C13" s="15" t="s">
        <v>19</v>
      </c>
      <c r="D13" s="10">
        <v>36900</v>
      </c>
      <c r="E13" s="11">
        <f t="shared" ca="1" si="0"/>
        <v>15</v>
      </c>
      <c r="F13" s="12">
        <v>51</v>
      </c>
      <c r="G13" s="13">
        <v>244400</v>
      </c>
      <c r="H13" s="14">
        <v>293500</v>
      </c>
    </row>
    <row r="14" spans="1:10" x14ac:dyDescent="0.2">
      <c r="A14" s="8" t="s">
        <v>26</v>
      </c>
      <c r="B14" s="9"/>
      <c r="C14" s="15" t="s">
        <v>19</v>
      </c>
      <c r="D14" s="10">
        <v>34256</v>
      </c>
      <c r="E14" s="11">
        <f t="shared" ca="1" si="0"/>
        <v>22</v>
      </c>
      <c r="F14" s="12">
        <v>43</v>
      </c>
      <c r="G14" s="13">
        <v>167000</v>
      </c>
      <c r="H14" s="14">
        <v>327200</v>
      </c>
    </row>
    <row r="15" spans="1:10" x14ac:dyDescent="0.2">
      <c r="A15" s="8" t="s">
        <v>27</v>
      </c>
      <c r="B15" s="9"/>
      <c r="C15" s="15" t="s">
        <v>19</v>
      </c>
      <c r="D15" s="10">
        <v>32745</v>
      </c>
      <c r="E15" s="11">
        <f t="shared" ca="1" si="0"/>
        <v>27</v>
      </c>
      <c r="F15" s="12">
        <v>36</v>
      </c>
      <c r="G15" s="13">
        <v>238300</v>
      </c>
      <c r="H15" s="14">
        <v>300200</v>
      </c>
    </row>
    <row r="16" spans="1:10" x14ac:dyDescent="0.2">
      <c r="A16" s="8" t="s">
        <v>28</v>
      </c>
      <c r="B16" s="9"/>
      <c r="C16" s="15" t="s">
        <v>19</v>
      </c>
      <c r="D16" s="10">
        <v>34684</v>
      </c>
      <c r="E16" s="11">
        <f t="shared" ca="1" si="0"/>
        <v>21</v>
      </c>
      <c r="F16" s="12">
        <v>51</v>
      </c>
      <c r="G16" s="13">
        <v>214700</v>
      </c>
      <c r="H16" s="14">
        <v>272100</v>
      </c>
    </row>
    <row r="17" spans="1:8" x14ac:dyDescent="0.2">
      <c r="A17" s="8" t="s">
        <v>29</v>
      </c>
      <c r="B17" s="9"/>
      <c r="C17" s="15" t="s">
        <v>19</v>
      </c>
      <c r="D17" s="10">
        <v>35362</v>
      </c>
      <c r="E17" s="11">
        <f t="shared" ca="1" si="0"/>
        <v>19</v>
      </c>
      <c r="F17" s="12">
        <v>70</v>
      </c>
      <c r="G17" s="13">
        <v>278900</v>
      </c>
      <c r="H17" s="14">
        <v>220100</v>
      </c>
    </row>
    <row r="18" spans="1:8" x14ac:dyDescent="0.2">
      <c r="A18" s="8" t="s">
        <v>30</v>
      </c>
      <c r="B18" s="9"/>
      <c r="C18" s="15" t="s">
        <v>19</v>
      </c>
      <c r="D18" s="16">
        <v>39790</v>
      </c>
      <c r="E18" s="11">
        <f t="shared" ca="1" si="0"/>
        <v>7</v>
      </c>
      <c r="F18" s="12">
        <v>54</v>
      </c>
      <c r="G18" s="13">
        <v>266200</v>
      </c>
      <c r="H18" s="14">
        <v>127000</v>
      </c>
    </row>
    <row r="19" spans="1:8" x14ac:dyDescent="0.2">
      <c r="A19" s="8" t="s">
        <v>31</v>
      </c>
      <c r="B19" s="9"/>
      <c r="C19" s="15" t="s">
        <v>19</v>
      </c>
      <c r="D19" s="10">
        <v>34424</v>
      </c>
      <c r="E19" s="11">
        <f t="shared" ca="1" si="0"/>
        <v>22</v>
      </c>
      <c r="F19" s="12">
        <v>76</v>
      </c>
      <c r="G19" s="13">
        <v>271400</v>
      </c>
      <c r="H19" s="14">
        <v>132300</v>
      </c>
    </row>
    <row r="20" spans="1:8" x14ac:dyDescent="0.2">
      <c r="A20" s="8" t="s">
        <v>32</v>
      </c>
      <c r="B20" s="9"/>
      <c r="C20" s="15" t="s">
        <v>19</v>
      </c>
      <c r="D20" s="10">
        <v>34582</v>
      </c>
      <c r="E20" s="11">
        <f t="shared" ca="1" si="0"/>
        <v>22</v>
      </c>
      <c r="F20" s="12">
        <v>61</v>
      </c>
      <c r="G20" s="13">
        <v>285100</v>
      </c>
      <c r="H20" s="14">
        <v>182000</v>
      </c>
    </row>
    <row r="21" spans="1:8" x14ac:dyDescent="0.2">
      <c r="A21" s="8" t="s">
        <v>33</v>
      </c>
      <c r="B21" s="9"/>
      <c r="C21" s="15" t="s">
        <v>19</v>
      </c>
      <c r="D21" s="10">
        <v>34481</v>
      </c>
      <c r="E21" s="11">
        <f t="shared" ca="1" si="0"/>
        <v>22</v>
      </c>
      <c r="F21" s="12">
        <v>57</v>
      </c>
      <c r="G21" s="13">
        <v>246700</v>
      </c>
      <c r="H21" s="14">
        <v>216000</v>
      </c>
    </row>
    <row r="22" spans="1:8" x14ac:dyDescent="0.2">
      <c r="A22" s="8" t="s">
        <v>34</v>
      </c>
      <c r="B22" s="9"/>
      <c r="C22" s="15" t="s">
        <v>19</v>
      </c>
      <c r="D22" s="10">
        <v>38827</v>
      </c>
      <c r="E22" s="11">
        <f t="shared" ca="1" si="0"/>
        <v>10</v>
      </c>
      <c r="F22" s="12">
        <v>43</v>
      </c>
      <c r="G22" s="13">
        <v>149000</v>
      </c>
      <c r="H22" s="14">
        <v>176300</v>
      </c>
    </row>
    <row r="23" spans="1:8" x14ac:dyDescent="0.2">
      <c r="A23" s="8" t="s">
        <v>35</v>
      </c>
      <c r="B23" s="9"/>
      <c r="C23" s="15" t="s">
        <v>19</v>
      </c>
      <c r="D23" s="17">
        <v>32330</v>
      </c>
      <c r="E23" s="11">
        <f t="shared" ca="1" si="0"/>
        <v>28</v>
      </c>
      <c r="F23" s="12">
        <v>17</v>
      </c>
      <c r="G23" s="13">
        <v>166700</v>
      </c>
      <c r="H23" s="14">
        <v>312600</v>
      </c>
    </row>
    <row r="24" spans="1:8" x14ac:dyDescent="0.2">
      <c r="A24" s="8" t="s">
        <v>36</v>
      </c>
      <c r="B24" s="9"/>
      <c r="C24" s="8" t="s">
        <v>37</v>
      </c>
      <c r="D24" s="10">
        <v>34739</v>
      </c>
      <c r="E24" s="11">
        <f t="shared" ca="1" si="0"/>
        <v>21</v>
      </c>
      <c r="F24" s="12">
        <v>32</v>
      </c>
      <c r="G24" s="13">
        <v>164100</v>
      </c>
      <c r="H24" s="14">
        <v>150000</v>
      </c>
    </row>
    <row r="25" spans="1:8" x14ac:dyDescent="0.2">
      <c r="A25" s="8" t="s">
        <v>38</v>
      </c>
      <c r="B25" s="9"/>
      <c r="C25" s="15" t="s">
        <v>37</v>
      </c>
      <c r="D25" s="10">
        <v>33574</v>
      </c>
      <c r="E25" s="11">
        <f t="shared" ca="1" si="0"/>
        <v>24</v>
      </c>
      <c r="F25" s="12">
        <v>44</v>
      </c>
      <c r="G25" s="13">
        <v>228500</v>
      </c>
      <c r="H25" s="14">
        <v>199500</v>
      </c>
    </row>
    <row r="26" spans="1:8" x14ac:dyDescent="0.2">
      <c r="A26" s="8" t="s">
        <v>39</v>
      </c>
      <c r="B26" s="9"/>
      <c r="C26" s="15" t="s">
        <v>37</v>
      </c>
      <c r="D26" s="10">
        <v>35689</v>
      </c>
      <c r="E26" s="11">
        <f t="shared" ca="1" si="0"/>
        <v>19</v>
      </c>
      <c r="F26" s="12">
        <v>22</v>
      </c>
      <c r="G26" s="13">
        <v>281600</v>
      </c>
      <c r="H26" s="14">
        <v>154200</v>
      </c>
    </row>
    <row r="27" spans="1:8" x14ac:dyDescent="0.2">
      <c r="A27" s="8" t="s">
        <v>40</v>
      </c>
      <c r="B27" s="9"/>
      <c r="C27" s="15" t="s">
        <v>37</v>
      </c>
      <c r="D27" s="10">
        <v>33051</v>
      </c>
      <c r="E27" s="11">
        <f t="shared" ca="1" si="0"/>
        <v>26</v>
      </c>
      <c r="F27" s="12">
        <v>68</v>
      </c>
      <c r="G27" s="13">
        <v>287900</v>
      </c>
      <c r="H27" s="14">
        <v>172200</v>
      </c>
    </row>
    <row r="28" spans="1:8" x14ac:dyDescent="0.2">
      <c r="A28" s="8" t="s">
        <v>41</v>
      </c>
      <c r="B28" s="9"/>
      <c r="C28" s="15" t="s">
        <v>37</v>
      </c>
      <c r="D28" s="10">
        <v>37106</v>
      </c>
      <c r="E28" s="11">
        <f t="shared" ca="1" si="0"/>
        <v>15</v>
      </c>
      <c r="F28" s="12">
        <v>75</v>
      </c>
      <c r="G28" s="13">
        <v>319500</v>
      </c>
      <c r="H28" s="14">
        <v>136500</v>
      </c>
    </row>
    <row r="29" spans="1:8" x14ac:dyDescent="0.2">
      <c r="A29" s="8" t="s">
        <v>42</v>
      </c>
      <c r="B29" s="9"/>
      <c r="C29" s="15" t="s">
        <v>37</v>
      </c>
      <c r="D29" s="17">
        <v>36577</v>
      </c>
      <c r="E29" s="11">
        <f t="shared" ca="1" si="0"/>
        <v>16</v>
      </c>
      <c r="F29" s="12">
        <v>72</v>
      </c>
      <c r="G29" s="13">
        <v>199100</v>
      </c>
      <c r="H29" s="14">
        <v>319100</v>
      </c>
    </row>
    <row r="30" spans="1:8" x14ac:dyDescent="0.2">
      <c r="A30" s="8" t="s">
        <v>43</v>
      </c>
      <c r="B30" s="9"/>
      <c r="C30" s="15" t="s">
        <v>37</v>
      </c>
      <c r="D30" s="10">
        <v>35387</v>
      </c>
      <c r="E30" s="18">
        <f t="shared" ca="1" si="0"/>
        <v>19</v>
      </c>
      <c r="F30" s="12">
        <v>39</v>
      </c>
      <c r="G30" s="13">
        <v>167100</v>
      </c>
      <c r="H30" s="14">
        <v>142100</v>
      </c>
    </row>
    <row r="31" spans="1:8" x14ac:dyDescent="0.2">
      <c r="A31" s="8" t="s">
        <v>44</v>
      </c>
      <c r="B31" s="9"/>
      <c r="C31" s="15" t="s">
        <v>37</v>
      </c>
      <c r="D31" s="10">
        <v>35502</v>
      </c>
      <c r="E31" s="11">
        <f t="shared" ca="1" si="0"/>
        <v>19</v>
      </c>
      <c r="F31" s="12">
        <v>69</v>
      </c>
      <c r="G31" s="13">
        <v>325000</v>
      </c>
      <c r="H31" s="14">
        <v>184900</v>
      </c>
    </row>
    <row r="32" spans="1:8" x14ac:dyDescent="0.2">
      <c r="A32" s="8" t="s">
        <v>45</v>
      </c>
      <c r="B32" s="9"/>
      <c r="C32" s="15" t="s">
        <v>37</v>
      </c>
      <c r="D32" s="10">
        <v>35254</v>
      </c>
      <c r="E32" s="11">
        <f t="shared" ca="1" si="0"/>
        <v>20</v>
      </c>
      <c r="F32" s="12">
        <v>44</v>
      </c>
      <c r="G32" s="13">
        <v>156200</v>
      </c>
      <c r="H32" s="14">
        <v>221900</v>
      </c>
    </row>
    <row r="33" spans="1:8" x14ac:dyDescent="0.2">
      <c r="A33" s="8" t="s">
        <v>46</v>
      </c>
      <c r="B33" s="9"/>
      <c r="C33" s="15" t="s">
        <v>37</v>
      </c>
      <c r="D33" s="10">
        <v>34141</v>
      </c>
      <c r="E33" s="11">
        <f t="shared" ca="1" si="0"/>
        <v>23</v>
      </c>
      <c r="F33" s="12">
        <v>21</v>
      </c>
      <c r="G33" s="13">
        <v>125300</v>
      </c>
      <c r="H33" s="14">
        <v>302500</v>
      </c>
    </row>
    <row r="34" spans="1:8" x14ac:dyDescent="0.2">
      <c r="A34" s="8" t="s">
        <v>47</v>
      </c>
      <c r="B34" s="9"/>
      <c r="C34" s="8" t="s">
        <v>48</v>
      </c>
      <c r="D34" s="16">
        <v>39406</v>
      </c>
      <c r="E34" s="11">
        <f t="shared" ca="1" si="0"/>
        <v>8</v>
      </c>
      <c r="F34" s="12">
        <v>76</v>
      </c>
      <c r="G34" s="13">
        <v>194500</v>
      </c>
      <c r="H34" s="14">
        <v>178800</v>
      </c>
    </row>
    <row r="35" spans="1:8" x14ac:dyDescent="0.2">
      <c r="A35" s="8" t="s">
        <v>49</v>
      </c>
      <c r="B35" s="9"/>
      <c r="C35" s="15" t="s">
        <v>48</v>
      </c>
      <c r="D35" s="10">
        <v>35012</v>
      </c>
      <c r="E35" s="11">
        <f t="shared" ca="1" si="0"/>
        <v>20</v>
      </c>
      <c r="F35" s="12">
        <v>78</v>
      </c>
      <c r="G35" s="13">
        <v>325100</v>
      </c>
      <c r="H35" s="14">
        <v>228900</v>
      </c>
    </row>
    <row r="36" spans="1:8" x14ac:dyDescent="0.2">
      <c r="A36" s="8" t="s">
        <v>50</v>
      </c>
      <c r="B36" s="9"/>
      <c r="C36" s="15" t="s">
        <v>48</v>
      </c>
      <c r="D36" s="10">
        <v>38699</v>
      </c>
      <c r="E36" s="11">
        <f t="shared" ca="1" si="0"/>
        <v>10</v>
      </c>
      <c r="F36" s="12">
        <v>68</v>
      </c>
      <c r="G36" s="13">
        <v>144100</v>
      </c>
      <c r="H36" s="14">
        <v>259000</v>
      </c>
    </row>
    <row r="37" spans="1:8" x14ac:dyDescent="0.2">
      <c r="A37" s="8" t="s">
        <v>51</v>
      </c>
      <c r="B37" s="9"/>
      <c r="C37" s="15" t="s">
        <v>48</v>
      </c>
      <c r="D37" s="10">
        <v>33321</v>
      </c>
      <c r="E37" s="11">
        <f t="shared" ca="1" si="0"/>
        <v>25</v>
      </c>
      <c r="F37" s="12">
        <v>23</v>
      </c>
      <c r="G37" s="13">
        <v>307500</v>
      </c>
      <c r="H37" s="14">
        <v>216500</v>
      </c>
    </row>
    <row r="38" spans="1:8" x14ac:dyDescent="0.2">
      <c r="A38" s="8" t="s">
        <v>52</v>
      </c>
      <c r="B38" s="9"/>
      <c r="C38" s="8" t="s">
        <v>53</v>
      </c>
      <c r="D38" s="10">
        <v>32993</v>
      </c>
      <c r="E38" s="11">
        <f t="shared" ca="1" si="0"/>
        <v>26</v>
      </c>
      <c r="F38" s="12">
        <v>66</v>
      </c>
      <c r="G38" s="13">
        <v>296500</v>
      </c>
      <c r="H38" s="14">
        <v>261800</v>
      </c>
    </row>
    <row r="39" spans="1:8" x14ac:dyDescent="0.2">
      <c r="A39" s="8" t="s">
        <v>54</v>
      </c>
      <c r="B39" s="9"/>
      <c r="C39" s="15" t="s">
        <v>53</v>
      </c>
      <c r="D39" s="10">
        <v>35520</v>
      </c>
      <c r="E39" s="11">
        <f t="shared" ca="1" si="0"/>
        <v>19</v>
      </c>
      <c r="F39" s="12">
        <v>16</v>
      </c>
      <c r="G39" s="13">
        <v>326500</v>
      </c>
      <c r="H39" s="14">
        <v>264600</v>
      </c>
    </row>
    <row r="40" spans="1:8" x14ac:dyDescent="0.2">
      <c r="A40" s="8" t="s">
        <v>55</v>
      </c>
      <c r="B40" s="9"/>
      <c r="C40" s="15" t="s">
        <v>53</v>
      </c>
      <c r="D40" s="10">
        <v>36804</v>
      </c>
      <c r="E40" s="11">
        <f t="shared" ca="1" si="0"/>
        <v>16</v>
      </c>
      <c r="F40" s="12">
        <v>10</v>
      </c>
      <c r="G40" s="13">
        <v>186100</v>
      </c>
      <c r="H40" s="14">
        <v>335800</v>
      </c>
    </row>
    <row r="41" spans="1:8" x14ac:dyDescent="0.2">
      <c r="A41" s="8" t="s">
        <v>56</v>
      </c>
      <c r="B41" s="9"/>
      <c r="C41" s="15" t="s">
        <v>53</v>
      </c>
      <c r="D41" s="10">
        <v>34873</v>
      </c>
      <c r="E41" s="11">
        <f t="shared" ca="1" si="0"/>
        <v>21</v>
      </c>
      <c r="F41" s="12">
        <v>59</v>
      </c>
      <c r="G41" s="13">
        <v>224100</v>
      </c>
      <c r="H41" s="14">
        <v>182900</v>
      </c>
    </row>
    <row r="42" spans="1:8" x14ac:dyDescent="0.2">
      <c r="A42" s="8" t="s">
        <v>57</v>
      </c>
      <c r="B42" s="9"/>
      <c r="C42" s="15" t="s">
        <v>53</v>
      </c>
      <c r="D42" s="10">
        <v>32630</v>
      </c>
      <c r="E42" s="11">
        <f t="shared" ca="1" si="0"/>
        <v>27</v>
      </c>
      <c r="F42" s="12">
        <v>65</v>
      </c>
      <c r="G42" s="13">
        <v>289400</v>
      </c>
      <c r="H42" s="14">
        <v>273300</v>
      </c>
    </row>
    <row r="43" spans="1:8" x14ac:dyDescent="0.2">
      <c r="A43" s="8" t="s">
        <v>58</v>
      </c>
      <c r="B43" s="9"/>
      <c r="C43" s="15" t="s">
        <v>53</v>
      </c>
      <c r="D43" s="10">
        <v>34549</v>
      </c>
      <c r="E43" s="11">
        <f t="shared" ca="1" si="0"/>
        <v>22</v>
      </c>
      <c r="F43" s="12">
        <v>55</v>
      </c>
      <c r="G43" s="13">
        <v>242200</v>
      </c>
      <c r="H43" s="14">
        <v>262900</v>
      </c>
    </row>
    <row r="44" spans="1:8" x14ac:dyDescent="0.2">
      <c r="A44" s="8" t="s">
        <v>59</v>
      </c>
      <c r="B44" s="9"/>
      <c r="C44" s="15" t="s">
        <v>53</v>
      </c>
      <c r="D44" s="10">
        <v>38086</v>
      </c>
      <c r="E44" s="11">
        <f t="shared" ca="1" si="0"/>
        <v>12</v>
      </c>
      <c r="F44" s="12">
        <v>65</v>
      </c>
      <c r="G44" s="13">
        <v>323000</v>
      </c>
      <c r="H44" s="14">
        <v>297500</v>
      </c>
    </row>
    <row r="45" spans="1:8" x14ac:dyDescent="0.2">
      <c r="A45" s="8" t="s">
        <v>60</v>
      </c>
      <c r="B45" s="9"/>
      <c r="C45" s="15" t="s">
        <v>53</v>
      </c>
      <c r="D45" s="10">
        <v>37697</v>
      </c>
      <c r="E45" s="11">
        <f t="shared" ca="1" si="0"/>
        <v>13</v>
      </c>
      <c r="F45" s="12">
        <v>52</v>
      </c>
      <c r="G45" s="13">
        <v>249000</v>
      </c>
      <c r="H45" s="14">
        <v>189500</v>
      </c>
    </row>
    <row r="46" spans="1:8" x14ac:dyDescent="0.2">
      <c r="A46" s="8" t="s">
        <v>61</v>
      </c>
      <c r="B46" s="9"/>
      <c r="C46" s="15" t="s">
        <v>53</v>
      </c>
      <c r="D46" s="10">
        <v>36973</v>
      </c>
      <c r="E46" s="11">
        <f t="shared" ca="1" si="0"/>
        <v>15</v>
      </c>
      <c r="F46" s="12">
        <v>13</v>
      </c>
      <c r="G46" s="13">
        <v>265000</v>
      </c>
      <c r="H46" s="14">
        <v>218600</v>
      </c>
    </row>
    <row r="47" spans="1:8" x14ac:dyDescent="0.2">
      <c r="A47" s="8" t="s">
        <v>62</v>
      </c>
      <c r="B47" s="9"/>
      <c r="C47" s="15" t="s">
        <v>53</v>
      </c>
      <c r="D47" s="10">
        <v>34657</v>
      </c>
      <c r="E47" s="11">
        <f t="shared" ca="1" si="0"/>
        <v>21</v>
      </c>
      <c r="F47" s="12">
        <v>22</v>
      </c>
      <c r="G47" s="13">
        <v>230400</v>
      </c>
      <c r="H47" s="14">
        <v>230100</v>
      </c>
    </row>
    <row r="48" spans="1:8" x14ac:dyDescent="0.2">
      <c r="A48" s="8" t="s">
        <v>63</v>
      </c>
      <c r="B48" s="9"/>
      <c r="C48" s="15" t="s">
        <v>53</v>
      </c>
      <c r="D48" s="10">
        <v>33319</v>
      </c>
      <c r="E48" s="11">
        <f t="shared" ca="1" si="0"/>
        <v>25</v>
      </c>
      <c r="F48" s="12">
        <v>88</v>
      </c>
      <c r="G48" s="13">
        <v>137800</v>
      </c>
      <c r="H48" s="14">
        <v>142500</v>
      </c>
    </row>
    <row r="49" spans="1:8" x14ac:dyDescent="0.2">
      <c r="A49" s="8" t="s">
        <v>64</v>
      </c>
      <c r="B49" s="9"/>
      <c r="C49" s="15" t="s">
        <v>53</v>
      </c>
      <c r="D49" s="10">
        <v>35313</v>
      </c>
      <c r="E49" s="11">
        <f t="shared" ca="1" si="0"/>
        <v>20</v>
      </c>
      <c r="F49" s="12">
        <v>16</v>
      </c>
      <c r="G49" s="13">
        <v>261200</v>
      </c>
      <c r="H49" s="14">
        <v>143900</v>
      </c>
    </row>
    <row r="50" spans="1:8" x14ac:dyDescent="0.2">
      <c r="A50" s="8" t="s">
        <v>65</v>
      </c>
      <c r="B50" s="9"/>
      <c r="C50" s="15" t="s">
        <v>53</v>
      </c>
      <c r="D50" s="10">
        <v>34326</v>
      </c>
      <c r="E50" s="11">
        <f t="shared" ca="1" si="0"/>
        <v>22</v>
      </c>
      <c r="F50" s="12">
        <v>54</v>
      </c>
      <c r="G50" s="13">
        <v>139300</v>
      </c>
      <c r="H50" s="14">
        <v>258700</v>
      </c>
    </row>
    <row r="51" spans="1:8" x14ac:dyDescent="0.2">
      <c r="A51" s="8" t="s">
        <v>66</v>
      </c>
      <c r="B51" s="9"/>
      <c r="C51" s="15" t="s">
        <v>53</v>
      </c>
      <c r="D51" s="10">
        <v>35439</v>
      </c>
      <c r="E51" s="11">
        <f t="shared" ca="1" si="0"/>
        <v>19</v>
      </c>
      <c r="F51" s="12">
        <v>50</v>
      </c>
      <c r="G51" s="13">
        <v>192200</v>
      </c>
      <c r="H51" s="14">
        <v>125500</v>
      </c>
    </row>
    <row r="52" spans="1:8" x14ac:dyDescent="0.2">
      <c r="A52" s="8" t="s">
        <v>67</v>
      </c>
      <c r="B52" s="9"/>
      <c r="C52" s="15" t="s">
        <v>53</v>
      </c>
      <c r="D52" s="10">
        <v>39748</v>
      </c>
      <c r="E52" s="11">
        <f t="shared" ca="1" si="0"/>
        <v>7</v>
      </c>
      <c r="F52" s="12">
        <v>81</v>
      </c>
      <c r="G52" s="13">
        <v>306600</v>
      </c>
      <c r="H52" s="14">
        <v>208900</v>
      </c>
    </row>
    <row r="53" spans="1:8" x14ac:dyDescent="0.2">
      <c r="A53" s="8" t="s">
        <v>68</v>
      </c>
      <c r="B53" s="9"/>
      <c r="C53" s="15" t="s">
        <v>53</v>
      </c>
      <c r="D53" s="10">
        <v>34264</v>
      </c>
      <c r="E53" s="11">
        <f t="shared" ca="1" si="0"/>
        <v>22</v>
      </c>
      <c r="F53" s="12">
        <v>25</v>
      </c>
      <c r="G53" s="13">
        <v>249200</v>
      </c>
      <c r="H53" s="14">
        <v>262800</v>
      </c>
    </row>
    <row r="54" spans="1:8" x14ac:dyDescent="0.2">
      <c r="A54" s="8" t="s">
        <v>69</v>
      </c>
      <c r="B54" s="9"/>
      <c r="C54" s="15" t="s">
        <v>53</v>
      </c>
      <c r="D54" s="10">
        <v>35443</v>
      </c>
      <c r="E54" s="11">
        <f t="shared" ca="1" si="0"/>
        <v>19</v>
      </c>
      <c r="F54" s="12">
        <v>52</v>
      </c>
      <c r="G54" s="13">
        <v>259600</v>
      </c>
      <c r="H54" s="14">
        <v>347600</v>
      </c>
    </row>
    <row r="55" spans="1:8" x14ac:dyDescent="0.2">
      <c r="A55" s="8" t="s">
        <v>70</v>
      </c>
      <c r="B55" s="9"/>
      <c r="C55" s="15" t="s">
        <v>53</v>
      </c>
      <c r="D55" s="10">
        <v>36640</v>
      </c>
      <c r="E55" s="11">
        <f t="shared" ca="1" si="0"/>
        <v>16</v>
      </c>
      <c r="F55" s="12">
        <v>10</v>
      </c>
      <c r="G55" s="13">
        <v>308600</v>
      </c>
      <c r="H55" s="14">
        <v>161200</v>
      </c>
    </row>
    <row r="56" spans="1:8" x14ac:dyDescent="0.2">
      <c r="A56" s="8" t="s">
        <v>71</v>
      </c>
      <c r="B56" s="9"/>
      <c r="C56" s="15" t="s">
        <v>53</v>
      </c>
      <c r="D56" s="10">
        <v>32644</v>
      </c>
      <c r="E56" s="11">
        <f t="shared" ca="1" si="0"/>
        <v>27</v>
      </c>
      <c r="F56" s="12">
        <v>85</v>
      </c>
      <c r="G56" s="13">
        <v>270400</v>
      </c>
      <c r="H56" s="14">
        <v>237400</v>
      </c>
    </row>
    <row r="57" spans="1:8" x14ac:dyDescent="0.2">
      <c r="A57" s="8" t="s">
        <v>72</v>
      </c>
      <c r="B57" s="9"/>
      <c r="C57" s="15" t="s">
        <v>53</v>
      </c>
      <c r="D57" s="17">
        <v>39093</v>
      </c>
      <c r="E57" s="11">
        <f t="shared" ca="1" si="0"/>
        <v>9</v>
      </c>
      <c r="F57" s="12">
        <v>25</v>
      </c>
      <c r="G57" s="13">
        <v>325200</v>
      </c>
      <c r="H57" s="14">
        <v>212800</v>
      </c>
    </row>
    <row r="58" spans="1:8" x14ac:dyDescent="0.2">
      <c r="A58" s="8" t="s">
        <v>73</v>
      </c>
      <c r="B58" s="9"/>
      <c r="C58" s="15" t="s">
        <v>53</v>
      </c>
      <c r="D58" s="10">
        <v>36188</v>
      </c>
      <c r="E58" s="11">
        <f t="shared" ca="1" si="0"/>
        <v>17</v>
      </c>
      <c r="F58" s="12">
        <v>44</v>
      </c>
      <c r="G58" s="13">
        <v>315500</v>
      </c>
      <c r="H58" s="14">
        <v>179300</v>
      </c>
    </row>
    <row r="59" spans="1:8" x14ac:dyDescent="0.2">
      <c r="A59" s="8" t="s">
        <v>74</v>
      </c>
      <c r="B59" s="9"/>
      <c r="C59" s="15" t="s">
        <v>53</v>
      </c>
      <c r="D59" s="10">
        <v>32353</v>
      </c>
      <c r="E59" s="11">
        <f t="shared" ca="1" si="0"/>
        <v>28</v>
      </c>
      <c r="F59" s="12">
        <v>65</v>
      </c>
      <c r="G59" s="13">
        <v>263100</v>
      </c>
      <c r="H59" s="14">
        <v>133800</v>
      </c>
    </row>
    <row r="60" spans="1:8" x14ac:dyDescent="0.2">
      <c r="A60" s="8" t="s">
        <v>75</v>
      </c>
      <c r="B60" s="9"/>
      <c r="C60" s="15" t="s">
        <v>53</v>
      </c>
      <c r="D60" s="10">
        <v>33336</v>
      </c>
      <c r="E60" s="11">
        <f t="shared" ca="1" si="0"/>
        <v>25</v>
      </c>
      <c r="F60" s="12">
        <v>81</v>
      </c>
      <c r="G60" s="13">
        <v>240100</v>
      </c>
      <c r="H60" s="14">
        <v>162700</v>
      </c>
    </row>
    <row r="61" spans="1:8" x14ac:dyDescent="0.2">
      <c r="A61" s="8" t="s">
        <v>76</v>
      </c>
      <c r="B61" s="9"/>
      <c r="C61" s="15" t="s">
        <v>53</v>
      </c>
      <c r="D61" s="10">
        <v>34530</v>
      </c>
      <c r="E61" s="11">
        <f t="shared" ca="1" si="0"/>
        <v>22</v>
      </c>
      <c r="F61" s="12">
        <v>49</v>
      </c>
      <c r="G61" s="13">
        <v>320400</v>
      </c>
      <c r="H61" s="14">
        <v>242100</v>
      </c>
    </row>
    <row r="62" spans="1:8" x14ac:dyDescent="0.2">
      <c r="A62" s="8" t="s">
        <v>77</v>
      </c>
      <c r="B62" s="9"/>
      <c r="C62" s="15" t="s">
        <v>53</v>
      </c>
      <c r="D62" s="10">
        <v>35488</v>
      </c>
      <c r="E62" s="11">
        <f t="shared" ca="1" si="0"/>
        <v>19</v>
      </c>
      <c r="F62" s="12">
        <v>72</v>
      </c>
      <c r="G62" s="13">
        <v>207400</v>
      </c>
      <c r="H62" s="14">
        <v>164800</v>
      </c>
    </row>
    <row r="63" spans="1:8" x14ac:dyDescent="0.2">
      <c r="A63" s="8" t="s">
        <v>78</v>
      </c>
      <c r="B63" s="9"/>
      <c r="C63" s="15" t="s">
        <v>53</v>
      </c>
      <c r="D63" s="10">
        <v>33065</v>
      </c>
      <c r="E63" s="11">
        <f t="shared" ca="1" si="0"/>
        <v>26</v>
      </c>
      <c r="F63" s="12">
        <v>17</v>
      </c>
      <c r="G63" s="13">
        <v>191500</v>
      </c>
      <c r="H63" s="14">
        <v>273900</v>
      </c>
    </row>
    <row r="64" spans="1:8" x14ac:dyDescent="0.2">
      <c r="A64" s="8" t="s">
        <v>79</v>
      </c>
      <c r="B64" s="9"/>
      <c r="C64" s="15" t="s">
        <v>53</v>
      </c>
      <c r="D64" s="10">
        <v>34971</v>
      </c>
      <c r="E64" s="11">
        <f t="shared" ca="1" si="0"/>
        <v>21</v>
      </c>
      <c r="F64" s="12">
        <v>58</v>
      </c>
      <c r="G64" s="13">
        <v>290000</v>
      </c>
      <c r="H64" s="14">
        <v>263200</v>
      </c>
    </row>
    <row r="65" spans="1:8" x14ac:dyDescent="0.2">
      <c r="A65" s="8" t="s">
        <v>80</v>
      </c>
      <c r="B65" s="9"/>
      <c r="C65" s="15" t="s">
        <v>53</v>
      </c>
      <c r="D65" s="10">
        <v>35868</v>
      </c>
      <c r="E65" s="11">
        <f t="shared" ca="1" si="0"/>
        <v>18</v>
      </c>
      <c r="F65" s="12">
        <v>33</v>
      </c>
      <c r="G65" s="13">
        <v>169700</v>
      </c>
      <c r="H65" s="14">
        <v>164500</v>
      </c>
    </row>
    <row r="66" spans="1:8" x14ac:dyDescent="0.2">
      <c r="A66" s="8" t="s">
        <v>81</v>
      </c>
      <c r="B66" s="9"/>
      <c r="C66" s="15" t="s">
        <v>53</v>
      </c>
      <c r="D66" s="10">
        <v>35129</v>
      </c>
      <c r="E66" s="11">
        <f t="shared" ref="E66:E129" ca="1" si="1">DATEDIF(D66,TODAY(),"Y")</f>
        <v>20</v>
      </c>
      <c r="F66" s="12">
        <v>32</v>
      </c>
      <c r="G66" s="13">
        <v>221400</v>
      </c>
      <c r="H66" s="14">
        <v>333800</v>
      </c>
    </row>
    <row r="67" spans="1:8" x14ac:dyDescent="0.2">
      <c r="A67" s="8" t="s">
        <v>82</v>
      </c>
      <c r="B67" s="9"/>
      <c r="C67" s="15" t="s">
        <v>53</v>
      </c>
      <c r="D67" s="10">
        <v>33256</v>
      </c>
      <c r="E67" s="11">
        <f t="shared" ca="1" si="1"/>
        <v>25</v>
      </c>
      <c r="F67" s="12">
        <v>51</v>
      </c>
      <c r="G67" s="13">
        <v>262900</v>
      </c>
      <c r="H67" s="14">
        <v>226500</v>
      </c>
    </row>
    <row r="68" spans="1:8" x14ac:dyDescent="0.2">
      <c r="A68" s="8" t="s">
        <v>83</v>
      </c>
      <c r="B68" s="9"/>
      <c r="C68" s="15" t="s">
        <v>53</v>
      </c>
      <c r="D68" s="10">
        <v>32683</v>
      </c>
      <c r="E68" s="11">
        <f t="shared" ca="1" si="1"/>
        <v>27</v>
      </c>
      <c r="F68" s="12">
        <v>64</v>
      </c>
      <c r="G68" s="13">
        <v>146100</v>
      </c>
      <c r="H68" s="14">
        <v>178100</v>
      </c>
    </row>
    <row r="69" spans="1:8" x14ac:dyDescent="0.2">
      <c r="A69" s="8" t="s">
        <v>84</v>
      </c>
      <c r="B69" s="9"/>
      <c r="C69" s="15" t="s">
        <v>53</v>
      </c>
      <c r="D69" s="10">
        <v>35530</v>
      </c>
      <c r="E69" s="11">
        <f t="shared" ca="1" si="1"/>
        <v>19</v>
      </c>
      <c r="F69" s="12">
        <v>55</v>
      </c>
      <c r="G69" s="13">
        <v>235600</v>
      </c>
      <c r="H69" s="14">
        <v>189300</v>
      </c>
    </row>
    <row r="70" spans="1:8" x14ac:dyDescent="0.2">
      <c r="A70" s="8" t="s">
        <v>85</v>
      </c>
      <c r="B70" s="9"/>
      <c r="C70" s="15" t="s">
        <v>53</v>
      </c>
      <c r="D70" s="10">
        <v>37666</v>
      </c>
      <c r="E70" s="11">
        <f t="shared" ca="1" si="1"/>
        <v>13</v>
      </c>
      <c r="F70" s="12">
        <v>20</v>
      </c>
      <c r="G70" s="13">
        <v>194200</v>
      </c>
      <c r="H70" s="14">
        <v>199100</v>
      </c>
    </row>
    <row r="71" spans="1:8" x14ac:dyDescent="0.2">
      <c r="A71" s="8" t="s">
        <v>86</v>
      </c>
      <c r="B71" s="9"/>
      <c r="C71" s="15" t="s">
        <v>53</v>
      </c>
      <c r="D71" s="10">
        <v>35673</v>
      </c>
      <c r="E71" s="11">
        <f t="shared" ca="1" si="1"/>
        <v>19</v>
      </c>
      <c r="F71" s="12">
        <v>70</v>
      </c>
      <c r="G71" s="13">
        <v>217800</v>
      </c>
      <c r="H71" s="14">
        <v>236700</v>
      </c>
    </row>
    <row r="72" spans="1:8" x14ac:dyDescent="0.2">
      <c r="A72" s="8" t="s">
        <v>87</v>
      </c>
      <c r="B72" s="9"/>
      <c r="C72" s="15" t="s">
        <v>53</v>
      </c>
      <c r="D72" s="10">
        <v>34002</v>
      </c>
      <c r="E72" s="11">
        <f t="shared" ca="1" si="1"/>
        <v>23</v>
      </c>
      <c r="F72" s="12">
        <v>34</v>
      </c>
      <c r="G72" s="13">
        <v>221000</v>
      </c>
      <c r="H72" s="14">
        <v>137500</v>
      </c>
    </row>
    <row r="73" spans="1:8" x14ac:dyDescent="0.2">
      <c r="A73" s="8" t="s">
        <v>88</v>
      </c>
      <c r="B73" s="9"/>
      <c r="C73" s="15" t="s">
        <v>53</v>
      </c>
      <c r="D73" s="10">
        <v>32519</v>
      </c>
      <c r="E73" s="11">
        <f t="shared" ca="1" si="1"/>
        <v>27</v>
      </c>
      <c r="F73" s="12">
        <v>25</v>
      </c>
      <c r="G73" s="13">
        <v>139700</v>
      </c>
      <c r="H73" s="14">
        <v>179000</v>
      </c>
    </row>
    <row r="74" spans="1:8" x14ac:dyDescent="0.2">
      <c r="A74" s="8" t="s">
        <v>89</v>
      </c>
      <c r="B74" s="9"/>
      <c r="C74" s="15" t="s">
        <v>53</v>
      </c>
      <c r="D74" s="10">
        <v>39433</v>
      </c>
      <c r="E74" s="11">
        <f t="shared" ca="1" si="1"/>
        <v>8</v>
      </c>
      <c r="F74" s="12">
        <v>50</v>
      </c>
      <c r="G74" s="13">
        <v>338400</v>
      </c>
      <c r="H74" s="14">
        <v>233700</v>
      </c>
    </row>
    <row r="75" spans="1:8" x14ac:dyDescent="0.2">
      <c r="A75" s="8" t="s">
        <v>90</v>
      </c>
      <c r="B75" s="9"/>
      <c r="C75" s="15" t="s">
        <v>53</v>
      </c>
      <c r="D75" s="10">
        <v>33164</v>
      </c>
      <c r="E75" s="11">
        <f t="shared" ca="1" si="1"/>
        <v>25</v>
      </c>
      <c r="F75" s="12">
        <v>80</v>
      </c>
      <c r="G75" s="13">
        <v>347800</v>
      </c>
      <c r="H75" s="14">
        <v>216800</v>
      </c>
    </row>
    <row r="76" spans="1:8" x14ac:dyDescent="0.2">
      <c r="A76" s="8" t="s">
        <v>91</v>
      </c>
      <c r="B76" s="9"/>
      <c r="C76" s="15" t="s">
        <v>53</v>
      </c>
      <c r="D76" s="10">
        <v>32956</v>
      </c>
      <c r="E76" s="11">
        <f t="shared" ca="1" si="1"/>
        <v>26</v>
      </c>
      <c r="F76" s="12">
        <v>79</v>
      </c>
      <c r="G76" s="13">
        <v>215100</v>
      </c>
      <c r="H76" s="14">
        <v>243200</v>
      </c>
    </row>
    <row r="77" spans="1:8" x14ac:dyDescent="0.2">
      <c r="A77" s="8" t="s">
        <v>92</v>
      </c>
      <c r="B77" s="9"/>
      <c r="C77" s="15" t="s">
        <v>53</v>
      </c>
      <c r="D77" s="10">
        <v>32282</v>
      </c>
      <c r="E77" s="11">
        <f t="shared" ca="1" si="1"/>
        <v>28</v>
      </c>
      <c r="F77" s="12">
        <v>29</v>
      </c>
      <c r="G77" s="13">
        <v>336200</v>
      </c>
      <c r="H77" s="14">
        <v>286200</v>
      </c>
    </row>
    <row r="78" spans="1:8" x14ac:dyDescent="0.2">
      <c r="A78" s="8" t="s">
        <v>93</v>
      </c>
      <c r="B78" s="9"/>
      <c r="C78" s="15" t="s">
        <v>53</v>
      </c>
      <c r="D78" s="10">
        <v>33787</v>
      </c>
      <c r="E78" s="11">
        <f t="shared" ca="1" si="1"/>
        <v>24</v>
      </c>
      <c r="F78" s="12">
        <v>42</v>
      </c>
      <c r="G78" s="13">
        <v>188800</v>
      </c>
      <c r="H78" s="14">
        <v>187600</v>
      </c>
    </row>
    <row r="79" spans="1:8" x14ac:dyDescent="0.2">
      <c r="A79" s="8" t="s">
        <v>94</v>
      </c>
      <c r="B79" s="9"/>
      <c r="C79" s="15" t="s">
        <v>53</v>
      </c>
      <c r="D79" s="10">
        <v>36147</v>
      </c>
      <c r="E79" s="11">
        <f t="shared" ca="1" si="1"/>
        <v>17</v>
      </c>
      <c r="F79" s="12">
        <v>10</v>
      </c>
      <c r="G79" s="13">
        <v>290800</v>
      </c>
      <c r="H79" s="14">
        <v>205700</v>
      </c>
    </row>
    <row r="80" spans="1:8" x14ac:dyDescent="0.2">
      <c r="A80" s="8" t="s">
        <v>95</v>
      </c>
      <c r="B80" s="9"/>
      <c r="C80" s="15" t="s">
        <v>53</v>
      </c>
      <c r="D80" s="10">
        <v>34844</v>
      </c>
      <c r="E80" s="11">
        <f t="shared" ca="1" si="1"/>
        <v>21</v>
      </c>
      <c r="F80" s="12">
        <v>35</v>
      </c>
      <c r="G80" s="13">
        <v>291600</v>
      </c>
      <c r="H80" s="14">
        <v>213500</v>
      </c>
    </row>
    <row r="81" spans="1:8" x14ac:dyDescent="0.2">
      <c r="A81" s="8" t="s">
        <v>96</v>
      </c>
      <c r="B81" s="9"/>
      <c r="C81" s="15" t="s">
        <v>53</v>
      </c>
      <c r="D81" s="10">
        <v>38715</v>
      </c>
      <c r="E81" s="11">
        <f t="shared" ca="1" si="1"/>
        <v>10</v>
      </c>
      <c r="F81" s="12">
        <v>42</v>
      </c>
      <c r="G81" s="13">
        <v>179300</v>
      </c>
      <c r="H81" s="14">
        <v>311700</v>
      </c>
    </row>
    <row r="82" spans="1:8" x14ac:dyDescent="0.2">
      <c r="A82" s="8" t="s">
        <v>97</v>
      </c>
      <c r="B82" s="9"/>
      <c r="C82" s="15" t="s">
        <v>53</v>
      </c>
      <c r="D82" s="10">
        <v>34698</v>
      </c>
      <c r="E82" s="11">
        <f t="shared" ca="1" si="1"/>
        <v>21</v>
      </c>
      <c r="F82" s="12">
        <v>88</v>
      </c>
      <c r="G82" s="13">
        <v>193500</v>
      </c>
      <c r="H82" s="14">
        <v>175000</v>
      </c>
    </row>
    <row r="83" spans="1:8" x14ac:dyDescent="0.2">
      <c r="A83" s="8" t="s">
        <v>98</v>
      </c>
      <c r="B83" s="9"/>
      <c r="C83" s="15" t="s">
        <v>53</v>
      </c>
      <c r="D83" s="10">
        <v>34999</v>
      </c>
      <c r="E83" s="11">
        <f t="shared" ca="1" si="1"/>
        <v>20</v>
      </c>
      <c r="F83" s="12">
        <v>22</v>
      </c>
      <c r="G83" s="13">
        <v>338900</v>
      </c>
      <c r="H83" s="14">
        <v>333000</v>
      </c>
    </row>
    <row r="84" spans="1:8" x14ac:dyDescent="0.2">
      <c r="A84" s="8" t="s">
        <v>99</v>
      </c>
      <c r="B84" s="9"/>
      <c r="C84" s="15" t="s">
        <v>53</v>
      </c>
      <c r="D84" s="19">
        <v>39483</v>
      </c>
      <c r="E84" s="11">
        <f t="shared" ca="1" si="1"/>
        <v>8</v>
      </c>
      <c r="F84" s="12">
        <v>57</v>
      </c>
      <c r="G84" s="13">
        <v>178100</v>
      </c>
      <c r="H84" s="14">
        <v>320000</v>
      </c>
    </row>
    <row r="85" spans="1:8" x14ac:dyDescent="0.2">
      <c r="A85" s="8" t="s">
        <v>100</v>
      </c>
      <c r="B85" s="9"/>
      <c r="C85" s="15" t="s">
        <v>53</v>
      </c>
      <c r="D85" s="10">
        <v>32450</v>
      </c>
      <c r="E85" s="11">
        <f t="shared" ca="1" si="1"/>
        <v>27</v>
      </c>
      <c r="F85" s="12">
        <v>12</v>
      </c>
      <c r="G85" s="13">
        <v>185000</v>
      </c>
      <c r="H85" s="14">
        <v>275100</v>
      </c>
    </row>
    <row r="86" spans="1:8" x14ac:dyDescent="0.2">
      <c r="A86" s="8" t="s">
        <v>101</v>
      </c>
      <c r="B86" s="9"/>
      <c r="C86" s="15" t="s">
        <v>53</v>
      </c>
      <c r="D86" s="10">
        <v>34045</v>
      </c>
      <c r="E86" s="11">
        <f t="shared" ca="1" si="1"/>
        <v>23</v>
      </c>
      <c r="F86" s="12">
        <v>54</v>
      </c>
      <c r="G86" s="13">
        <v>304000</v>
      </c>
      <c r="H86" s="14">
        <v>312900</v>
      </c>
    </row>
    <row r="87" spans="1:8" x14ac:dyDescent="0.2">
      <c r="A87" s="8" t="s">
        <v>102</v>
      </c>
      <c r="B87" s="9"/>
      <c r="C87" s="15" t="s">
        <v>53</v>
      </c>
      <c r="D87" s="10">
        <v>32848</v>
      </c>
      <c r="E87" s="11">
        <f t="shared" ca="1" si="1"/>
        <v>26</v>
      </c>
      <c r="F87" s="12">
        <v>30</v>
      </c>
      <c r="G87" s="13">
        <v>340900</v>
      </c>
      <c r="H87" s="14">
        <v>281300</v>
      </c>
    </row>
    <row r="88" spans="1:8" x14ac:dyDescent="0.2">
      <c r="A88" s="8" t="s">
        <v>103</v>
      </c>
      <c r="B88" s="9"/>
      <c r="C88" s="15" t="s">
        <v>53</v>
      </c>
      <c r="D88" s="10">
        <v>35142</v>
      </c>
      <c r="E88" s="11">
        <f t="shared" ca="1" si="1"/>
        <v>20</v>
      </c>
      <c r="F88" s="12">
        <v>77</v>
      </c>
      <c r="G88" s="13">
        <v>181800</v>
      </c>
      <c r="H88" s="14">
        <v>143800</v>
      </c>
    </row>
    <row r="89" spans="1:8" x14ac:dyDescent="0.2">
      <c r="A89" s="8" t="s">
        <v>104</v>
      </c>
      <c r="B89" s="9"/>
      <c r="C89" s="15" t="s">
        <v>53</v>
      </c>
      <c r="D89" s="10">
        <v>36574</v>
      </c>
      <c r="E89" s="11">
        <f t="shared" ca="1" si="1"/>
        <v>16</v>
      </c>
      <c r="F89" s="12">
        <v>82</v>
      </c>
      <c r="G89" s="13">
        <v>172400</v>
      </c>
      <c r="H89" s="14">
        <v>231600</v>
      </c>
    </row>
    <row r="90" spans="1:8" x14ac:dyDescent="0.2">
      <c r="A90" s="8" t="s">
        <v>105</v>
      </c>
      <c r="B90" s="9"/>
      <c r="C90" s="15" t="s">
        <v>53</v>
      </c>
      <c r="D90" s="10">
        <v>34071</v>
      </c>
      <c r="E90" s="11">
        <f t="shared" ca="1" si="1"/>
        <v>23</v>
      </c>
      <c r="F90" s="12">
        <v>81</v>
      </c>
      <c r="G90" s="13">
        <v>143200</v>
      </c>
      <c r="H90" s="14">
        <v>306200</v>
      </c>
    </row>
    <row r="91" spans="1:8" x14ac:dyDescent="0.2">
      <c r="A91" s="8" t="s">
        <v>106</v>
      </c>
      <c r="B91" s="9"/>
      <c r="C91" s="15" t="s">
        <v>53</v>
      </c>
      <c r="D91" s="10">
        <v>39322</v>
      </c>
      <c r="E91" s="11">
        <f t="shared" ca="1" si="1"/>
        <v>9</v>
      </c>
      <c r="F91" s="12">
        <v>67</v>
      </c>
      <c r="G91" s="13">
        <v>294500</v>
      </c>
      <c r="H91" s="14">
        <v>331100</v>
      </c>
    </row>
    <row r="92" spans="1:8" x14ac:dyDescent="0.2">
      <c r="A92" s="8" t="s">
        <v>107</v>
      </c>
      <c r="B92" s="9"/>
      <c r="C92" s="15" t="s">
        <v>108</v>
      </c>
      <c r="D92" s="10">
        <v>34863</v>
      </c>
      <c r="E92" s="11">
        <f t="shared" ca="1" si="1"/>
        <v>21</v>
      </c>
      <c r="F92" s="12">
        <v>65</v>
      </c>
      <c r="G92" s="13">
        <v>24340</v>
      </c>
      <c r="H92" s="14">
        <v>25243</v>
      </c>
    </row>
    <row r="93" spans="1:8" x14ac:dyDescent="0.2">
      <c r="A93" s="8" t="s">
        <v>109</v>
      </c>
      <c r="B93" s="9"/>
      <c r="C93" s="15" t="s">
        <v>108</v>
      </c>
      <c r="D93" s="10">
        <v>34661</v>
      </c>
      <c r="E93" s="11">
        <f t="shared" ca="1" si="1"/>
        <v>21</v>
      </c>
      <c r="F93" s="12">
        <v>14</v>
      </c>
      <c r="G93" s="13">
        <v>249055</v>
      </c>
      <c r="H93" s="13">
        <v>183283</v>
      </c>
    </row>
    <row r="94" spans="1:8" x14ac:dyDescent="0.2">
      <c r="A94" s="8" t="s">
        <v>110</v>
      </c>
      <c r="B94" s="9"/>
      <c r="C94" s="8" t="s">
        <v>111</v>
      </c>
      <c r="D94" s="10">
        <v>36601</v>
      </c>
      <c r="E94" s="11">
        <f t="shared" ca="1" si="1"/>
        <v>16</v>
      </c>
      <c r="F94" s="12">
        <v>78</v>
      </c>
      <c r="G94" s="13">
        <v>260551</v>
      </c>
      <c r="H94" s="13">
        <v>55486</v>
      </c>
    </row>
    <row r="95" spans="1:8" x14ac:dyDescent="0.2">
      <c r="A95" s="8" t="s">
        <v>112</v>
      </c>
      <c r="B95" s="9"/>
      <c r="C95" s="15" t="s">
        <v>111</v>
      </c>
      <c r="D95" s="10">
        <v>39020</v>
      </c>
      <c r="E95" s="11">
        <f t="shared" ca="1" si="1"/>
        <v>9</v>
      </c>
      <c r="F95" s="12">
        <v>55</v>
      </c>
      <c r="G95" s="13">
        <v>207140</v>
      </c>
      <c r="H95" s="13">
        <v>139352</v>
      </c>
    </row>
    <row r="96" spans="1:8" x14ac:dyDescent="0.2">
      <c r="A96" s="8" t="s">
        <v>113</v>
      </c>
      <c r="B96" s="9"/>
      <c r="C96" s="15" t="s">
        <v>111</v>
      </c>
      <c r="D96" s="10">
        <v>37479</v>
      </c>
      <c r="E96" s="11">
        <f t="shared" ca="1" si="1"/>
        <v>14</v>
      </c>
      <c r="F96" s="12">
        <v>79</v>
      </c>
      <c r="G96" s="13">
        <v>79512</v>
      </c>
      <c r="H96" s="13">
        <v>188617</v>
      </c>
    </row>
    <row r="97" spans="1:8" x14ac:dyDescent="0.2">
      <c r="A97" s="8" t="s">
        <v>114</v>
      </c>
      <c r="B97" s="9"/>
      <c r="C97" s="15" t="s">
        <v>111</v>
      </c>
      <c r="D97" s="10">
        <v>38908</v>
      </c>
      <c r="E97" s="11">
        <f t="shared" ca="1" si="1"/>
        <v>10</v>
      </c>
      <c r="F97" s="12">
        <v>65</v>
      </c>
      <c r="G97" s="13">
        <v>244131</v>
      </c>
      <c r="H97" s="13">
        <v>141915</v>
      </c>
    </row>
    <row r="98" spans="1:8" x14ac:dyDescent="0.2">
      <c r="A98" s="8" t="s">
        <v>115</v>
      </c>
      <c r="B98" s="9"/>
      <c r="C98" s="15" t="s">
        <v>111</v>
      </c>
      <c r="D98" s="10">
        <v>37304</v>
      </c>
      <c r="E98" s="11">
        <f t="shared" ca="1" si="1"/>
        <v>14</v>
      </c>
      <c r="F98" s="12">
        <v>44</v>
      </c>
      <c r="G98" s="13">
        <v>283843</v>
      </c>
      <c r="H98" s="13">
        <v>146336</v>
      </c>
    </row>
    <row r="99" spans="1:8" x14ac:dyDescent="0.2">
      <c r="A99" s="8" t="s">
        <v>116</v>
      </c>
      <c r="B99" s="9"/>
      <c r="C99" s="15" t="s">
        <v>111</v>
      </c>
      <c r="D99" s="10">
        <v>34792</v>
      </c>
      <c r="E99" s="11">
        <f t="shared" ca="1" si="1"/>
        <v>21</v>
      </c>
      <c r="F99" s="12">
        <v>40</v>
      </c>
      <c r="G99" s="13">
        <v>263507</v>
      </c>
      <c r="H99" s="13">
        <v>121642</v>
      </c>
    </row>
    <row r="100" spans="1:8" x14ac:dyDescent="0.2">
      <c r="A100" s="8" t="s">
        <v>117</v>
      </c>
      <c r="B100" s="9"/>
      <c r="C100" s="15" t="s">
        <v>111</v>
      </c>
      <c r="D100" s="10">
        <v>38460</v>
      </c>
      <c r="E100" s="11">
        <f t="shared" ca="1" si="1"/>
        <v>11</v>
      </c>
      <c r="F100" s="12">
        <v>37</v>
      </c>
      <c r="G100" s="13">
        <v>281769</v>
      </c>
      <c r="H100" s="13">
        <v>222451</v>
      </c>
    </row>
    <row r="101" spans="1:8" x14ac:dyDescent="0.2">
      <c r="A101" s="8" t="s">
        <v>118</v>
      </c>
      <c r="B101" s="9"/>
      <c r="C101" s="15" t="s">
        <v>111</v>
      </c>
      <c r="D101" s="10">
        <v>38016</v>
      </c>
      <c r="E101" s="11">
        <f t="shared" ca="1" si="1"/>
        <v>12</v>
      </c>
      <c r="F101" s="12">
        <v>17</v>
      </c>
      <c r="G101" s="13">
        <v>177124</v>
      </c>
      <c r="H101" s="13">
        <v>172563</v>
      </c>
    </row>
    <row r="102" spans="1:8" x14ac:dyDescent="0.2">
      <c r="A102" s="8" t="s">
        <v>119</v>
      </c>
      <c r="B102" s="9"/>
      <c r="C102" s="15" t="s">
        <v>111</v>
      </c>
      <c r="D102" s="10">
        <v>37613</v>
      </c>
      <c r="E102" s="11">
        <f t="shared" ca="1" si="1"/>
        <v>13</v>
      </c>
      <c r="F102" s="12">
        <v>85</v>
      </c>
      <c r="G102" s="13">
        <v>191508</v>
      </c>
      <c r="H102" s="13">
        <v>284676</v>
      </c>
    </row>
    <row r="103" spans="1:8" x14ac:dyDescent="0.2">
      <c r="A103" s="8" t="s">
        <v>120</v>
      </c>
      <c r="B103" s="9"/>
      <c r="C103" s="8" t="s">
        <v>121</v>
      </c>
      <c r="D103" s="10">
        <v>39756</v>
      </c>
      <c r="E103" s="11">
        <f t="shared" ca="1" si="1"/>
        <v>7</v>
      </c>
      <c r="F103" s="12">
        <v>39</v>
      </c>
      <c r="G103" s="13">
        <v>170244</v>
      </c>
      <c r="H103" s="13">
        <v>114793</v>
      </c>
    </row>
    <row r="104" spans="1:8" x14ac:dyDescent="0.2">
      <c r="A104" s="8" t="s">
        <v>122</v>
      </c>
      <c r="B104" s="9"/>
      <c r="C104" s="15" t="s">
        <v>121</v>
      </c>
      <c r="D104" s="10">
        <v>37539</v>
      </c>
      <c r="E104" s="11">
        <f t="shared" ca="1" si="1"/>
        <v>13</v>
      </c>
      <c r="F104" s="12">
        <v>13</v>
      </c>
      <c r="G104" s="13">
        <v>192799</v>
      </c>
      <c r="H104" s="13">
        <v>215254</v>
      </c>
    </row>
    <row r="105" spans="1:8" x14ac:dyDescent="0.2">
      <c r="A105" s="8" t="s">
        <v>123</v>
      </c>
      <c r="B105" s="9"/>
      <c r="C105" s="15" t="s">
        <v>121</v>
      </c>
      <c r="D105" s="10">
        <v>36874</v>
      </c>
      <c r="E105" s="11">
        <f t="shared" ca="1" si="1"/>
        <v>15</v>
      </c>
      <c r="F105" s="12">
        <v>64</v>
      </c>
      <c r="G105" s="13">
        <v>139005</v>
      </c>
      <c r="H105" s="13">
        <v>59650</v>
      </c>
    </row>
    <row r="106" spans="1:8" x14ac:dyDescent="0.2">
      <c r="A106" s="8" t="s">
        <v>124</v>
      </c>
      <c r="B106" s="9"/>
      <c r="C106" s="15" t="s">
        <v>121</v>
      </c>
      <c r="D106" s="10">
        <v>38665</v>
      </c>
      <c r="E106" s="11">
        <f t="shared" ca="1" si="1"/>
        <v>10</v>
      </c>
      <c r="F106" s="12">
        <v>64</v>
      </c>
      <c r="G106" s="13">
        <v>69320</v>
      </c>
      <c r="H106" s="13">
        <v>164505</v>
      </c>
    </row>
    <row r="107" spans="1:8" x14ac:dyDescent="0.2">
      <c r="A107" s="8" t="s">
        <v>125</v>
      </c>
      <c r="B107" s="9"/>
      <c r="C107" s="15" t="s">
        <v>121</v>
      </c>
      <c r="D107" s="10">
        <v>35081</v>
      </c>
      <c r="E107" s="11">
        <f t="shared" ca="1" si="1"/>
        <v>20</v>
      </c>
      <c r="F107" s="12">
        <v>43</v>
      </c>
      <c r="G107" s="13">
        <v>171326</v>
      </c>
      <c r="H107" s="13">
        <v>199773</v>
      </c>
    </row>
    <row r="108" spans="1:8" x14ac:dyDescent="0.2">
      <c r="A108" s="8" t="s">
        <v>126</v>
      </c>
      <c r="B108" s="9"/>
      <c r="C108" s="15" t="s">
        <v>121</v>
      </c>
      <c r="D108" s="10">
        <v>39329</v>
      </c>
      <c r="E108" s="11">
        <f t="shared" ca="1" si="1"/>
        <v>9</v>
      </c>
      <c r="F108" s="12">
        <v>42</v>
      </c>
      <c r="G108" s="13">
        <v>96508</v>
      </c>
      <c r="H108" s="13">
        <v>135979</v>
      </c>
    </row>
    <row r="109" spans="1:8" x14ac:dyDescent="0.2">
      <c r="A109" s="8" t="s">
        <v>127</v>
      </c>
      <c r="B109" s="9"/>
      <c r="C109" s="15" t="s">
        <v>121</v>
      </c>
      <c r="D109" s="10">
        <v>39872</v>
      </c>
      <c r="E109" s="11">
        <f t="shared" ca="1" si="1"/>
        <v>7</v>
      </c>
      <c r="F109" s="12">
        <v>10</v>
      </c>
      <c r="G109" s="13">
        <v>180738</v>
      </c>
      <c r="H109" s="13">
        <v>71560</v>
      </c>
    </row>
    <row r="110" spans="1:8" x14ac:dyDescent="0.2">
      <c r="A110" s="8" t="s">
        <v>128</v>
      </c>
      <c r="B110" s="9"/>
      <c r="C110" s="15" t="s">
        <v>121</v>
      </c>
      <c r="D110" s="10">
        <v>36256</v>
      </c>
      <c r="E110" s="11">
        <f t="shared" ca="1" si="1"/>
        <v>17</v>
      </c>
      <c r="F110" s="12">
        <v>80</v>
      </c>
      <c r="G110" s="13">
        <v>220448</v>
      </c>
      <c r="H110" s="13">
        <v>105888</v>
      </c>
    </row>
    <row r="111" spans="1:8" x14ac:dyDescent="0.2">
      <c r="A111" s="8" t="s">
        <v>129</v>
      </c>
      <c r="B111" s="9"/>
      <c r="C111" s="15" t="s">
        <v>121</v>
      </c>
      <c r="D111" s="10">
        <v>39580</v>
      </c>
      <c r="E111" s="11">
        <f t="shared" ca="1" si="1"/>
        <v>8</v>
      </c>
      <c r="F111" s="12">
        <v>79</v>
      </c>
      <c r="G111" s="13">
        <v>157905</v>
      </c>
      <c r="H111" s="13">
        <v>195263</v>
      </c>
    </row>
    <row r="112" spans="1:8" x14ac:dyDescent="0.2">
      <c r="A112" s="8" t="s">
        <v>130</v>
      </c>
      <c r="B112" s="9"/>
      <c r="C112" s="15" t="s">
        <v>121</v>
      </c>
      <c r="D112" s="10">
        <v>37715</v>
      </c>
      <c r="E112" s="11">
        <f t="shared" ca="1" si="1"/>
        <v>13</v>
      </c>
      <c r="F112" s="12">
        <v>29</v>
      </c>
      <c r="G112" s="13">
        <v>234758</v>
      </c>
      <c r="H112" s="13">
        <v>164263</v>
      </c>
    </row>
    <row r="113" spans="1:8" x14ac:dyDescent="0.2">
      <c r="A113" s="8" t="s">
        <v>131</v>
      </c>
      <c r="B113" s="9"/>
      <c r="C113" s="15" t="s">
        <v>121</v>
      </c>
      <c r="D113" s="10">
        <v>37216</v>
      </c>
      <c r="E113" s="11">
        <f t="shared" ca="1" si="1"/>
        <v>14</v>
      </c>
      <c r="F113" s="12">
        <v>65</v>
      </c>
      <c r="G113" s="13">
        <v>130549</v>
      </c>
      <c r="H113" s="13">
        <v>246076</v>
      </c>
    </row>
    <row r="114" spans="1:8" x14ac:dyDescent="0.2">
      <c r="A114" s="8" t="s">
        <v>132</v>
      </c>
      <c r="B114" s="9"/>
      <c r="C114" s="15" t="s">
        <v>121</v>
      </c>
      <c r="D114" s="10">
        <v>36056</v>
      </c>
      <c r="E114" s="11">
        <f t="shared" ca="1" si="1"/>
        <v>18</v>
      </c>
      <c r="F114" s="12">
        <v>57</v>
      </c>
      <c r="G114" s="13">
        <v>214419</v>
      </c>
      <c r="H114" s="13">
        <v>268881</v>
      </c>
    </row>
    <row r="115" spans="1:8" x14ac:dyDescent="0.2">
      <c r="A115" s="8" t="s">
        <v>133</v>
      </c>
      <c r="B115" s="9"/>
      <c r="C115" s="15" t="s">
        <v>121</v>
      </c>
      <c r="D115" s="10">
        <v>39645</v>
      </c>
      <c r="E115" s="11">
        <f t="shared" ca="1" si="1"/>
        <v>8</v>
      </c>
      <c r="F115" s="12">
        <v>46</v>
      </c>
      <c r="G115" s="13">
        <v>58963</v>
      </c>
      <c r="H115" s="13">
        <v>211522</v>
      </c>
    </row>
    <row r="116" spans="1:8" x14ac:dyDescent="0.2">
      <c r="A116" s="8" t="s">
        <v>134</v>
      </c>
      <c r="B116" s="9"/>
      <c r="C116" s="15" t="s">
        <v>121</v>
      </c>
      <c r="D116" s="10">
        <v>35036</v>
      </c>
      <c r="E116" s="11">
        <f t="shared" ca="1" si="1"/>
        <v>20</v>
      </c>
      <c r="F116" s="12">
        <v>84</v>
      </c>
      <c r="G116" s="13">
        <v>295200</v>
      </c>
      <c r="H116" s="13">
        <v>105648</v>
      </c>
    </row>
    <row r="117" spans="1:8" x14ac:dyDescent="0.2">
      <c r="A117" s="8" t="s">
        <v>135</v>
      </c>
      <c r="B117" s="9"/>
      <c r="C117" s="15" t="s">
        <v>121</v>
      </c>
      <c r="D117" s="10">
        <v>37944</v>
      </c>
      <c r="E117" s="11">
        <f t="shared" ca="1" si="1"/>
        <v>12</v>
      </c>
      <c r="F117" s="12">
        <v>29</v>
      </c>
      <c r="G117" s="13">
        <v>35519</v>
      </c>
      <c r="H117" s="13">
        <v>51684</v>
      </c>
    </row>
    <row r="118" spans="1:8" x14ac:dyDescent="0.2">
      <c r="A118" s="8" t="s">
        <v>136</v>
      </c>
      <c r="B118" s="9"/>
      <c r="C118" s="15" t="s">
        <v>121</v>
      </c>
      <c r="D118" s="10">
        <v>34120</v>
      </c>
      <c r="E118" s="11">
        <f t="shared" ca="1" si="1"/>
        <v>23</v>
      </c>
      <c r="F118" s="12">
        <v>63</v>
      </c>
      <c r="G118" s="13">
        <v>57386</v>
      </c>
      <c r="H118" s="13">
        <v>37933</v>
      </c>
    </row>
    <row r="119" spans="1:8" x14ac:dyDescent="0.2">
      <c r="A119" s="8" t="s">
        <v>137</v>
      </c>
      <c r="B119" s="9"/>
      <c r="C119" s="15" t="s">
        <v>121</v>
      </c>
      <c r="D119" s="10">
        <v>34334</v>
      </c>
      <c r="E119" s="11">
        <f t="shared" ca="1" si="1"/>
        <v>22</v>
      </c>
      <c r="F119" s="12">
        <v>57</v>
      </c>
      <c r="G119" s="13">
        <v>274869</v>
      </c>
      <c r="H119" s="13">
        <v>116688</v>
      </c>
    </row>
    <row r="120" spans="1:8" x14ac:dyDescent="0.2">
      <c r="A120" s="8" t="s">
        <v>138</v>
      </c>
      <c r="B120" s="9"/>
      <c r="C120" s="15" t="s">
        <v>121</v>
      </c>
      <c r="D120" s="10">
        <v>35040</v>
      </c>
      <c r="E120" s="11">
        <f t="shared" ca="1" si="1"/>
        <v>20</v>
      </c>
      <c r="F120" s="12">
        <v>76</v>
      </c>
      <c r="G120" s="13">
        <v>57041</v>
      </c>
      <c r="H120" s="13">
        <v>246119</v>
      </c>
    </row>
    <row r="121" spans="1:8" x14ac:dyDescent="0.2">
      <c r="A121" s="8" t="s">
        <v>139</v>
      </c>
      <c r="B121" s="9"/>
      <c r="C121" s="15" t="s">
        <v>121</v>
      </c>
      <c r="D121" s="10">
        <v>35916</v>
      </c>
      <c r="E121" s="11">
        <f t="shared" ca="1" si="1"/>
        <v>18</v>
      </c>
      <c r="F121" s="12">
        <v>49</v>
      </c>
      <c r="G121" s="13">
        <v>55897</v>
      </c>
      <c r="H121" s="13">
        <v>135491</v>
      </c>
    </row>
    <row r="122" spans="1:8" x14ac:dyDescent="0.2">
      <c r="A122" s="8" t="s">
        <v>140</v>
      </c>
      <c r="B122" s="9"/>
      <c r="C122" s="8" t="s">
        <v>141</v>
      </c>
      <c r="D122" s="10">
        <v>39188</v>
      </c>
      <c r="E122" s="11">
        <f t="shared" ca="1" si="1"/>
        <v>9</v>
      </c>
      <c r="F122" s="12">
        <v>88</v>
      </c>
      <c r="G122" s="13">
        <v>119124</v>
      </c>
      <c r="H122" s="13">
        <v>258711</v>
      </c>
    </row>
    <row r="123" spans="1:8" x14ac:dyDescent="0.2">
      <c r="A123" s="8" t="s">
        <v>142</v>
      </c>
      <c r="B123" s="9"/>
      <c r="C123" s="15" t="s">
        <v>141</v>
      </c>
      <c r="D123" s="10">
        <v>34100</v>
      </c>
      <c r="E123" s="11">
        <f t="shared" ca="1" si="1"/>
        <v>23</v>
      </c>
      <c r="F123" s="12">
        <v>82</v>
      </c>
      <c r="G123" s="13">
        <v>70600</v>
      </c>
      <c r="H123" s="13">
        <v>117528</v>
      </c>
    </row>
    <row r="124" spans="1:8" x14ac:dyDescent="0.2">
      <c r="A124" s="8" t="s">
        <v>143</v>
      </c>
      <c r="B124" s="9"/>
      <c r="C124" s="15" t="s">
        <v>141</v>
      </c>
      <c r="D124" s="10">
        <v>37905</v>
      </c>
      <c r="E124" s="11">
        <f t="shared" ca="1" si="1"/>
        <v>12</v>
      </c>
      <c r="F124" s="12">
        <v>46</v>
      </c>
      <c r="G124" s="13">
        <v>275957</v>
      </c>
      <c r="H124" s="13">
        <v>251554</v>
      </c>
    </row>
    <row r="125" spans="1:8" x14ac:dyDescent="0.2">
      <c r="A125" s="8" t="s">
        <v>144</v>
      </c>
      <c r="B125" s="9"/>
      <c r="C125" s="15" t="s">
        <v>141</v>
      </c>
      <c r="D125" s="10">
        <v>35790</v>
      </c>
      <c r="E125" s="11">
        <f t="shared" ca="1" si="1"/>
        <v>18</v>
      </c>
      <c r="F125" s="12">
        <v>28</v>
      </c>
      <c r="G125" s="13">
        <v>142579</v>
      </c>
      <c r="H125" s="13">
        <v>98093</v>
      </c>
    </row>
    <row r="126" spans="1:8" x14ac:dyDescent="0.2">
      <c r="A126" s="8" t="s">
        <v>145</v>
      </c>
      <c r="B126" s="9"/>
      <c r="C126" s="15" t="s">
        <v>141</v>
      </c>
      <c r="D126" s="10">
        <v>36013</v>
      </c>
      <c r="E126" s="11">
        <f t="shared" ca="1" si="1"/>
        <v>18</v>
      </c>
      <c r="F126" s="12">
        <v>29</v>
      </c>
      <c r="G126" s="13">
        <v>283321</v>
      </c>
      <c r="H126" s="13">
        <v>248331</v>
      </c>
    </row>
    <row r="127" spans="1:8" x14ac:dyDescent="0.2">
      <c r="A127" s="8" t="s">
        <v>146</v>
      </c>
      <c r="B127" s="9"/>
      <c r="C127" s="8" t="s">
        <v>147</v>
      </c>
      <c r="D127" s="10">
        <v>34469</v>
      </c>
      <c r="E127" s="11">
        <f t="shared" ca="1" si="1"/>
        <v>22</v>
      </c>
      <c r="F127" s="12">
        <v>57</v>
      </c>
      <c r="G127" s="13">
        <v>168800</v>
      </c>
      <c r="H127" s="13">
        <v>226695</v>
      </c>
    </row>
    <row r="128" spans="1:8" x14ac:dyDescent="0.2">
      <c r="A128" s="8" t="s">
        <v>148</v>
      </c>
      <c r="B128" s="9"/>
      <c r="C128" s="15" t="s">
        <v>147</v>
      </c>
      <c r="D128" s="10">
        <v>34206</v>
      </c>
      <c r="E128" s="11">
        <f t="shared" ca="1" si="1"/>
        <v>23</v>
      </c>
      <c r="F128" s="12">
        <v>24</v>
      </c>
      <c r="G128" s="13">
        <v>202447</v>
      </c>
      <c r="H128" s="13">
        <v>196843</v>
      </c>
    </row>
    <row r="129" spans="1:8" x14ac:dyDescent="0.2">
      <c r="A129" s="8" t="s">
        <v>149</v>
      </c>
      <c r="B129" s="9"/>
      <c r="C129" s="15" t="s">
        <v>147</v>
      </c>
      <c r="D129" s="10">
        <v>36714</v>
      </c>
      <c r="E129" s="11">
        <f t="shared" ca="1" si="1"/>
        <v>16</v>
      </c>
      <c r="F129" s="12">
        <v>10</v>
      </c>
      <c r="G129" s="13">
        <v>78551</v>
      </c>
      <c r="H129" s="13">
        <v>210662</v>
      </c>
    </row>
    <row r="130" spans="1:8" x14ac:dyDescent="0.2">
      <c r="A130" s="8" t="s">
        <v>150</v>
      </c>
      <c r="B130" s="9"/>
      <c r="C130" s="15" t="s">
        <v>147</v>
      </c>
      <c r="D130" s="10">
        <v>38978</v>
      </c>
      <c r="E130" s="11">
        <f t="shared" ref="E130:E193" ca="1" si="2">DATEDIF(D130,TODAY(),"Y")</f>
        <v>10</v>
      </c>
      <c r="F130" s="12">
        <v>55</v>
      </c>
      <c r="G130" s="13">
        <v>85945</v>
      </c>
      <c r="H130" s="13">
        <v>136069</v>
      </c>
    </row>
    <row r="131" spans="1:8" x14ac:dyDescent="0.2">
      <c r="A131" s="8" t="s">
        <v>151</v>
      </c>
      <c r="B131" s="9"/>
      <c r="C131" s="15" t="s">
        <v>147</v>
      </c>
      <c r="D131" s="10">
        <v>38819</v>
      </c>
      <c r="E131" s="11">
        <f t="shared" ca="1" si="2"/>
        <v>10</v>
      </c>
      <c r="F131" s="12">
        <v>83</v>
      </c>
      <c r="G131" s="13">
        <v>176724</v>
      </c>
      <c r="H131" s="13">
        <v>287418</v>
      </c>
    </row>
    <row r="132" spans="1:8" x14ac:dyDescent="0.2">
      <c r="A132" s="8" t="s">
        <v>152</v>
      </c>
      <c r="B132" s="9"/>
      <c r="C132" s="15" t="s">
        <v>147</v>
      </c>
      <c r="D132" s="10">
        <v>35178</v>
      </c>
      <c r="E132" s="11">
        <f t="shared" ca="1" si="2"/>
        <v>20</v>
      </c>
      <c r="F132" s="12">
        <v>48</v>
      </c>
      <c r="G132" s="13">
        <v>151798</v>
      </c>
      <c r="H132" s="13">
        <v>78194</v>
      </c>
    </row>
    <row r="133" spans="1:8" x14ac:dyDescent="0.2">
      <c r="A133" s="8" t="s">
        <v>153</v>
      </c>
      <c r="B133" s="9"/>
      <c r="C133" s="15" t="s">
        <v>147</v>
      </c>
      <c r="D133" s="10">
        <v>35530</v>
      </c>
      <c r="E133" s="11">
        <f t="shared" ca="1" si="2"/>
        <v>19</v>
      </c>
      <c r="F133" s="12">
        <v>52</v>
      </c>
      <c r="G133" s="13">
        <v>179870</v>
      </c>
      <c r="H133" s="13">
        <v>221081</v>
      </c>
    </row>
    <row r="134" spans="1:8" x14ac:dyDescent="0.2">
      <c r="A134" s="8" t="s">
        <v>154</v>
      </c>
      <c r="B134" s="9"/>
      <c r="C134" s="15" t="s">
        <v>147</v>
      </c>
      <c r="D134" s="10">
        <v>34195</v>
      </c>
      <c r="E134" s="11">
        <f t="shared" ca="1" si="2"/>
        <v>23</v>
      </c>
      <c r="F134" s="12">
        <v>69</v>
      </c>
      <c r="G134" s="13">
        <v>275646</v>
      </c>
      <c r="H134" s="13">
        <v>192277</v>
      </c>
    </row>
    <row r="135" spans="1:8" x14ac:dyDescent="0.2">
      <c r="A135" s="8" t="s">
        <v>155</v>
      </c>
      <c r="B135" s="9"/>
      <c r="C135" s="15" t="s">
        <v>147</v>
      </c>
      <c r="D135" s="10">
        <v>39588</v>
      </c>
      <c r="E135" s="11">
        <f t="shared" ca="1" si="2"/>
        <v>8</v>
      </c>
      <c r="F135" s="12">
        <v>23</v>
      </c>
      <c r="G135" s="13">
        <v>161591</v>
      </c>
      <c r="H135" s="13">
        <v>63841</v>
      </c>
    </row>
    <row r="136" spans="1:8" x14ac:dyDescent="0.2">
      <c r="A136" s="8" t="s">
        <v>156</v>
      </c>
      <c r="B136" s="9"/>
      <c r="C136" s="15" t="s">
        <v>147</v>
      </c>
      <c r="D136" s="10">
        <v>39113</v>
      </c>
      <c r="E136" s="11">
        <f t="shared" ca="1" si="2"/>
        <v>9</v>
      </c>
      <c r="F136" s="12">
        <v>85</v>
      </c>
      <c r="G136" s="13">
        <v>265376</v>
      </c>
      <c r="H136" s="13">
        <v>164476</v>
      </c>
    </row>
    <row r="137" spans="1:8" x14ac:dyDescent="0.2">
      <c r="A137" s="8" t="s">
        <v>157</v>
      </c>
      <c r="B137" s="9"/>
      <c r="C137" s="15" t="s">
        <v>147</v>
      </c>
      <c r="D137" s="10">
        <v>38473</v>
      </c>
      <c r="E137" s="11">
        <f t="shared" ca="1" si="2"/>
        <v>11</v>
      </c>
      <c r="F137" s="12">
        <v>50</v>
      </c>
      <c r="G137" s="13">
        <v>132241</v>
      </c>
      <c r="H137" s="13">
        <v>72461</v>
      </c>
    </row>
    <row r="138" spans="1:8" x14ac:dyDescent="0.2">
      <c r="A138" s="8" t="s">
        <v>158</v>
      </c>
      <c r="B138" s="9"/>
      <c r="C138" s="15" t="s">
        <v>147</v>
      </c>
      <c r="D138" s="10">
        <v>38947</v>
      </c>
      <c r="E138" s="11">
        <f t="shared" ca="1" si="2"/>
        <v>10</v>
      </c>
      <c r="F138" s="12">
        <v>33</v>
      </c>
      <c r="G138" s="13">
        <v>286661</v>
      </c>
      <c r="H138" s="13">
        <v>165792</v>
      </c>
    </row>
    <row r="139" spans="1:8" x14ac:dyDescent="0.2">
      <c r="A139" s="8" t="s">
        <v>159</v>
      </c>
      <c r="B139" s="9"/>
      <c r="C139" s="15" t="s">
        <v>147</v>
      </c>
      <c r="D139" s="10">
        <v>39021</v>
      </c>
      <c r="E139" s="11">
        <f t="shared" ca="1" si="2"/>
        <v>9</v>
      </c>
      <c r="F139" s="12">
        <v>36</v>
      </c>
      <c r="G139" s="13">
        <v>293664</v>
      </c>
      <c r="H139" s="13">
        <v>215723</v>
      </c>
    </row>
    <row r="140" spans="1:8" x14ac:dyDescent="0.2">
      <c r="A140" s="8" t="s">
        <v>160</v>
      </c>
      <c r="B140" s="9"/>
      <c r="C140" s="15" t="s">
        <v>147</v>
      </c>
      <c r="D140" s="10">
        <v>39065</v>
      </c>
      <c r="E140" s="11">
        <f t="shared" ca="1" si="2"/>
        <v>9</v>
      </c>
      <c r="F140" s="12">
        <v>16</v>
      </c>
      <c r="G140" s="13">
        <v>160107</v>
      </c>
      <c r="H140" s="13">
        <v>254295</v>
      </c>
    </row>
    <row r="141" spans="1:8" x14ac:dyDescent="0.2">
      <c r="A141" s="8" t="s">
        <v>161</v>
      </c>
      <c r="B141" s="9"/>
      <c r="C141" s="15" t="s">
        <v>147</v>
      </c>
      <c r="D141" s="10">
        <v>37028</v>
      </c>
      <c r="E141" s="11">
        <f t="shared" ca="1" si="2"/>
        <v>15</v>
      </c>
      <c r="F141" s="12">
        <v>44</v>
      </c>
      <c r="G141" s="13">
        <v>271539</v>
      </c>
      <c r="H141" s="13">
        <v>151628</v>
      </c>
    </row>
    <row r="142" spans="1:8" x14ac:dyDescent="0.2">
      <c r="A142" s="8" t="s">
        <v>162</v>
      </c>
      <c r="B142" s="9"/>
      <c r="C142" s="15" t="s">
        <v>147</v>
      </c>
      <c r="D142" s="10">
        <v>39938</v>
      </c>
      <c r="E142" s="11">
        <f t="shared" ca="1" si="2"/>
        <v>7</v>
      </c>
      <c r="F142" s="12">
        <v>34</v>
      </c>
      <c r="G142" s="13">
        <v>40680</v>
      </c>
      <c r="H142" s="13">
        <v>201606</v>
      </c>
    </row>
    <row r="143" spans="1:8" x14ac:dyDescent="0.2">
      <c r="A143" s="8" t="s">
        <v>163</v>
      </c>
      <c r="B143" s="9"/>
      <c r="C143" s="15" t="s">
        <v>147</v>
      </c>
      <c r="D143" s="10">
        <v>39659</v>
      </c>
      <c r="E143" s="11">
        <f t="shared" ca="1" si="2"/>
        <v>8</v>
      </c>
      <c r="F143" s="12">
        <v>51</v>
      </c>
      <c r="G143" s="13">
        <v>217718</v>
      </c>
      <c r="H143" s="13">
        <v>219423</v>
      </c>
    </row>
    <row r="144" spans="1:8" x14ac:dyDescent="0.2">
      <c r="A144" s="8" t="s">
        <v>164</v>
      </c>
      <c r="B144" s="9"/>
      <c r="C144" s="15" t="s">
        <v>147</v>
      </c>
      <c r="D144" s="10">
        <v>39007</v>
      </c>
      <c r="E144" s="11">
        <f t="shared" ca="1" si="2"/>
        <v>9</v>
      </c>
      <c r="F144" s="12">
        <v>86</v>
      </c>
      <c r="G144" s="13">
        <v>245919</v>
      </c>
      <c r="H144" s="13">
        <v>95626</v>
      </c>
    </row>
    <row r="145" spans="1:8" x14ac:dyDescent="0.2">
      <c r="A145" s="8" t="s">
        <v>165</v>
      </c>
      <c r="B145" s="9"/>
      <c r="C145" s="15" t="s">
        <v>147</v>
      </c>
      <c r="D145" s="10">
        <v>36410</v>
      </c>
      <c r="E145" s="11">
        <f t="shared" ca="1" si="2"/>
        <v>17</v>
      </c>
      <c r="F145" s="12">
        <v>87</v>
      </c>
      <c r="G145" s="13">
        <v>282587</v>
      </c>
      <c r="H145" s="13">
        <v>158845</v>
      </c>
    </row>
    <row r="146" spans="1:8" x14ac:dyDescent="0.2">
      <c r="A146" s="8" t="s">
        <v>166</v>
      </c>
      <c r="B146" s="9"/>
      <c r="C146" s="15" t="s">
        <v>147</v>
      </c>
      <c r="D146" s="10">
        <v>36202</v>
      </c>
      <c r="E146" s="11">
        <f t="shared" ca="1" si="2"/>
        <v>17</v>
      </c>
      <c r="F146" s="12">
        <v>58</v>
      </c>
      <c r="G146" s="13">
        <v>117645</v>
      </c>
      <c r="H146" s="13">
        <v>234736</v>
      </c>
    </row>
    <row r="147" spans="1:8" x14ac:dyDescent="0.2">
      <c r="A147" s="8" t="s">
        <v>167</v>
      </c>
      <c r="B147" s="9"/>
      <c r="C147" s="15" t="s">
        <v>147</v>
      </c>
      <c r="D147" s="10">
        <v>36627</v>
      </c>
      <c r="E147" s="11">
        <f t="shared" ca="1" si="2"/>
        <v>16</v>
      </c>
      <c r="F147" s="12">
        <v>34</v>
      </c>
      <c r="G147" s="13">
        <v>234452</v>
      </c>
      <c r="H147" s="13">
        <v>170263</v>
      </c>
    </row>
    <row r="148" spans="1:8" x14ac:dyDescent="0.2">
      <c r="A148" s="8" t="s">
        <v>168</v>
      </c>
      <c r="B148" s="9"/>
      <c r="C148" s="15" t="s">
        <v>147</v>
      </c>
      <c r="D148" s="10">
        <v>36554</v>
      </c>
      <c r="E148" s="11">
        <f t="shared" ca="1" si="2"/>
        <v>16</v>
      </c>
      <c r="F148" s="12">
        <v>58</v>
      </c>
      <c r="G148" s="13">
        <v>291705</v>
      </c>
      <c r="H148" s="13">
        <v>141237</v>
      </c>
    </row>
    <row r="149" spans="1:8" x14ac:dyDescent="0.2">
      <c r="A149" s="8" t="s">
        <v>169</v>
      </c>
      <c r="B149" s="9"/>
      <c r="C149" s="15" t="s">
        <v>147</v>
      </c>
      <c r="D149" s="10">
        <v>35244</v>
      </c>
      <c r="E149" s="11">
        <f t="shared" ca="1" si="2"/>
        <v>20</v>
      </c>
      <c r="F149" s="12">
        <v>72</v>
      </c>
      <c r="G149" s="13">
        <v>222537</v>
      </c>
      <c r="H149" s="13">
        <v>286196</v>
      </c>
    </row>
    <row r="150" spans="1:8" x14ac:dyDescent="0.2">
      <c r="A150" s="8" t="s">
        <v>170</v>
      </c>
      <c r="B150" s="9"/>
      <c r="C150" s="15" t="s">
        <v>147</v>
      </c>
      <c r="D150" s="10">
        <v>38682</v>
      </c>
      <c r="E150" s="11">
        <f t="shared" ca="1" si="2"/>
        <v>10</v>
      </c>
      <c r="F150" s="12">
        <v>67</v>
      </c>
      <c r="G150" s="13">
        <v>166998</v>
      </c>
      <c r="H150" s="13">
        <v>183780</v>
      </c>
    </row>
    <row r="151" spans="1:8" x14ac:dyDescent="0.2">
      <c r="A151" s="8" t="s">
        <v>171</v>
      </c>
      <c r="B151" s="9"/>
      <c r="C151" s="15" t="s">
        <v>147</v>
      </c>
      <c r="D151" s="10">
        <v>38070</v>
      </c>
      <c r="E151" s="11">
        <f t="shared" ca="1" si="2"/>
        <v>12</v>
      </c>
      <c r="F151" s="12">
        <v>80</v>
      </c>
      <c r="G151" s="13">
        <v>221600</v>
      </c>
      <c r="H151" s="13">
        <v>74054</v>
      </c>
    </row>
    <row r="152" spans="1:8" x14ac:dyDescent="0.2">
      <c r="A152" s="8" t="s">
        <v>172</v>
      </c>
      <c r="B152" s="9"/>
      <c r="C152" s="15" t="s">
        <v>147</v>
      </c>
      <c r="D152" s="10">
        <v>36951</v>
      </c>
      <c r="E152" s="11">
        <f t="shared" ca="1" si="2"/>
        <v>15</v>
      </c>
      <c r="F152" s="12">
        <v>48</v>
      </c>
      <c r="G152" s="13">
        <v>151283</v>
      </c>
      <c r="H152" s="13">
        <v>116907</v>
      </c>
    </row>
    <row r="153" spans="1:8" x14ac:dyDescent="0.2">
      <c r="A153" s="8" t="s">
        <v>173</v>
      </c>
      <c r="B153" s="9"/>
      <c r="C153" s="15" t="s">
        <v>147</v>
      </c>
      <c r="D153" s="10">
        <v>35059</v>
      </c>
      <c r="E153" s="11">
        <f t="shared" ca="1" si="2"/>
        <v>20</v>
      </c>
      <c r="F153" s="12">
        <v>85</v>
      </c>
      <c r="G153" s="13">
        <v>293611</v>
      </c>
      <c r="H153" s="13">
        <v>32009</v>
      </c>
    </row>
    <row r="154" spans="1:8" x14ac:dyDescent="0.2">
      <c r="A154" s="8" t="s">
        <v>174</v>
      </c>
      <c r="B154" s="9"/>
      <c r="C154" s="15" t="s">
        <v>147</v>
      </c>
      <c r="D154" s="10">
        <v>37192</v>
      </c>
      <c r="E154" s="11">
        <f t="shared" ca="1" si="2"/>
        <v>14</v>
      </c>
      <c r="F154" s="12">
        <v>46</v>
      </c>
      <c r="G154" s="13">
        <v>294923</v>
      </c>
      <c r="H154" s="13">
        <v>88223</v>
      </c>
    </row>
    <row r="155" spans="1:8" x14ac:dyDescent="0.2">
      <c r="A155" s="8" t="s">
        <v>175</v>
      </c>
      <c r="B155" s="9"/>
      <c r="C155" s="15" t="s">
        <v>147</v>
      </c>
      <c r="D155" s="10">
        <v>36797</v>
      </c>
      <c r="E155" s="11">
        <f t="shared" ca="1" si="2"/>
        <v>16</v>
      </c>
      <c r="F155" s="12">
        <v>44</v>
      </c>
      <c r="G155" s="13">
        <v>203918</v>
      </c>
      <c r="H155" s="13">
        <v>195860</v>
      </c>
    </row>
    <row r="156" spans="1:8" x14ac:dyDescent="0.2">
      <c r="A156" s="8" t="s">
        <v>176</v>
      </c>
      <c r="B156" s="9"/>
      <c r="C156" s="15" t="s">
        <v>147</v>
      </c>
      <c r="D156" s="10">
        <v>35127</v>
      </c>
      <c r="E156" s="11">
        <f t="shared" ca="1" si="2"/>
        <v>20</v>
      </c>
      <c r="F156" s="12">
        <v>14</v>
      </c>
      <c r="G156" s="13">
        <v>270326</v>
      </c>
      <c r="H156" s="13">
        <v>201289</v>
      </c>
    </row>
    <row r="157" spans="1:8" x14ac:dyDescent="0.2">
      <c r="A157" s="8" t="s">
        <v>177</v>
      </c>
      <c r="B157" s="9"/>
      <c r="C157" s="15" t="s">
        <v>147</v>
      </c>
      <c r="D157" s="10">
        <v>36939</v>
      </c>
      <c r="E157" s="11">
        <f t="shared" ca="1" si="2"/>
        <v>15</v>
      </c>
      <c r="F157" s="12">
        <v>81</v>
      </c>
      <c r="G157" s="13">
        <v>229869</v>
      </c>
      <c r="H157" s="13">
        <v>267159</v>
      </c>
    </row>
    <row r="158" spans="1:8" x14ac:dyDescent="0.2">
      <c r="A158" s="8" t="s">
        <v>178</v>
      </c>
      <c r="B158" s="9"/>
      <c r="C158" s="15" t="s">
        <v>147</v>
      </c>
      <c r="D158" s="10">
        <v>34878</v>
      </c>
      <c r="E158" s="11">
        <f t="shared" ca="1" si="2"/>
        <v>21</v>
      </c>
      <c r="F158" s="12">
        <v>72</v>
      </c>
      <c r="G158" s="13">
        <v>158924</v>
      </c>
      <c r="H158" s="13">
        <v>151796</v>
      </c>
    </row>
    <row r="159" spans="1:8" x14ac:dyDescent="0.2">
      <c r="A159" s="8" t="s">
        <v>179</v>
      </c>
      <c r="B159" s="9"/>
      <c r="C159" s="15" t="s">
        <v>147</v>
      </c>
      <c r="D159" s="10">
        <v>34201</v>
      </c>
      <c r="E159" s="11">
        <f t="shared" ca="1" si="2"/>
        <v>23</v>
      </c>
      <c r="F159" s="12">
        <v>16</v>
      </c>
      <c r="G159" s="13">
        <v>142878</v>
      </c>
      <c r="H159" s="13">
        <v>95545</v>
      </c>
    </row>
    <row r="160" spans="1:8" x14ac:dyDescent="0.2">
      <c r="A160" s="8" t="s">
        <v>180</v>
      </c>
      <c r="B160" s="9"/>
      <c r="C160" s="15" t="s">
        <v>147</v>
      </c>
      <c r="D160" s="10">
        <v>39280</v>
      </c>
      <c r="E160" s="11">
        <f t="shared" ca="1" si="2"/>
        <v>9</v>
      </c>
      <c r="F160" s="12">
        <v>69</v>
      </c>
      <c r="G160" s="13">
        <v>60618</v>
      </c>
      <c r="H160" s="13">
        <v>239929</v>
      </c>
    </row>
    <row r="161" spans="1:8" x14ac:dyDescent="0.2">
      <c r="A161" s="8" t="s">
        <v>181</v>
      </c>
      <c r="B161" s="9"/>
      <c r="C161" s="15" t="s">
        <v>147</v>
      </c>
      <c r="D161" s="10">
        <v>38027</v>
      </c>
      <c r="E161" s="11">
        <f t="shared" ca="1" si="2"/>
        <v>12</v>
      </c>
      <c r="F161" s="12">
        <v>12</v>
      </c>
      <c r="G161" s="13">
        <v>174685</v>
      </c>
      <c r="H161" s="13">
        <v>101487</v>
      </c>
    </row>
    <row r="162" spans="1:8" x14ac:dyDescent="0.2">
      <c r="A162" s="8" t="s">
        <v>182</v>
      </c>
      <c r="B162" s="9"/>
      <c r="C162" s="15" t="s">
        <v>147</v>
      </c>
      <c r="D162" s="10">
        <v>34665</v>
      </c>
      <c r="E162" s="11">
        <f t="shared" ca="1" si="2"/>
        <v>21</v>
      </c>
      <c r="F162" s="12">
        <v>80</v>
      </c>
      <c r="G162" s="13">
        <v>161644</v>
      </c>
      <c r="H162" s="13">
        <v>298619</v>
      </c>
    </row>
    <row r="163" spans="1:8" x14ac:dyDescent="0.2">
      <c r="A163" s="8" t="s">
        <v>183</v>
      </c>
      <c r="B163" s="9"/>
      <c r="C163" s="15" t="s">
        <v>147</v>
      </c>
      <c r="D163" s="10">
        <v>39637</v>
      </c>
      <c r="E163" s="11">
        <f t="shared" ca="1" si="2"/>
        <v>8</v>
      </c>
      <c r="F163" s="12">
        <v>41</v>
      </c>
      <c r="G163" s="13">
        <v>175923</v>
      </c>
      <c r="H163" s="13">
        <v>255208</v>
      </c>
    </row>
    <row r="164" spans="1:8" x14ac:dyDescent="0.2">
      <c r="A164" s="8" t="s">
        <v>184</v>
      </c>
      <c r="B164" s="9"/>
      <c r="C164" s="15" t="s">
        <v>147</v>
      </c>
      <c r="D164" s="10">
        <v>39773</v>
      </c>
      <c r="E164" s="11">
        <f t="shared" ca="1" si="2"/>
        <v>7</v>
      </c>
      <c r="F164" s="12">
        <v>10</v>
      </c>
      <c r="G164" s="13">
        <v>197939</v>
      </c>
      <c r="H164" s="13">
        <v>57617</v>
      </c>
    </row>
    <row r="165" spans="1:8" x14ac:dyDescent="0.2">
      <c r="A165" s="8" t="s">
        <v>185</v>
      </c>
      <c r="B165" s="9"/>
      <c r="C165" s="8" t="s">
        <v>186</v>
      </c>
      <c r="D165" s="10">
        <v>39436</v>
      </c>
      <c r="E165" s="11">
        <f t="shared" ca="1" si="2"/>
        <v>8</v>
      </c>
      <c r="F165" s="12">
        <v>20</v>
      </c>
      <c r="G165" s="13">
        <v>38597</v>
      </c>
      <c r="H165" s="13">
        <v>61461</v>
      </c>
    </row>
    <row r="166" spans="1:8" x14ac:dyDescent="0.2">
      <c r="A166" s="8" t="s">
        <v>187</v>
      </c>
      <c r="B166" s="9"/>
      <c r="C166" s="15" t="s">
        <v>186</v>
      </c>
      <c r="D166" s="10">
        <v>38426</v>
      </c>
      <c r="E166" s="11">
        <f t="shared" ca="1" si="2"/>
        <v>11</v>
      </c>
      <c r="F166" s="12">
        <v>48</v>
      </c>
      <c r="G166" s="13">
        <v>196984</v>
      </c>
      <c r="H166" s="13">
        <v>132599</v>
      </c>
    </row>
    <row r="167" spans="1:8" x14ac:dyDescent="0.2">
      <c r="A167" s="8" t="s">
        <v>188</v>
      </c>
      <c r="B167" s="9"/>
      <c r="C167" s="15" t="s">
        <v>186</v>
      </c>
      <c r="D167" s="10">
        <v>39823</v>
      </c>
      <c r="E167" s="11">
        <f t="shared" ca="1" si="2"/>
        <v>7</v>
      </c>
      <c r="F167" s="12">
        <v>45</v>
      </c>
      <c r="G167" s="13">
        <v>31502</v>
      </c>
      <c r="H167" s="13">
        <v>284021</v>
      </c>
    </row>
    <row r="168" spans="1:8" x14ac:dyDescent="0.2">
      <c r="A168" s="8" t="s">
        <v>189</v>
      </c>
      <c r="B168" s="9"/>
      <c r="C168" s="15" t="s">
        <v>186</v>
      </c>
      <c r="D168" s="10">
        <v>39387</v>
      </c>
      <c r="E168" s="11">
        <f t="shared" ca="1" si="2"/>
        <v>8</v>
      </c>
      <c r="F168" s="12">
        <v>72</v>
      </c>
      <c r="G168" s="13">
        <v>229306</v>
      </c>
      <c r="H168" s="13">
        <v>264036</v>
      </c>
    </row>
    <row r="169" spans="1:8" x14ac:dyDescent="0.2">
      <c r="A169" s="8" t="s">
        <v>190</v>
      </c>
      <c r="B169" s="9"/>
      <c r="C169" s="15" t="s">
        <v>186</v>
      </c>
      <c r="D169" s="10">
        <v>37250</v>
      </c>
      <c r="E169" s="11">
        <f t="shared" ca="1" si="2"/>
        <v>14</v>
      </c>
      <c r="F169" s="12">
        <v>17</v>
      </c>
      <c r="G169" s="13">
        <v>266494</v>
      </c>
      <c r="H169" s="13">
        <v>292488</v>
      </c>
    </row>
    <row r="170" spans="1:8" x14ac:dyDescent="0.2">
      <c r="A170" s="8" t="s">
        <v>191</v>
      </c>
      <c r="B170" s="9"/>
      <c r="C170" s="15" t="s">
        <v>186</v>
      </c>
      <c r="D170" s="10">
        <v>35748</v>
      </c>
      <c r="E170" s="11">
        <f t="shared" ca="1" si="2"/>
        <v>18</v>
      </c>
      <c r="F170" s="12">
        <v>70</v>
      </c>
      <c r="G170" s="13">
        <v>256429</v>
      </c>
      <c r="H170" s="13">
        <v>188098</v>
      </c>
    </row>
    <row r="171" spans="1:8" x14ac:dyDescent="0.2">
      <c r="A171" s="8" t="s">
        <v>192</v>
      </c>
      <c r="B171" s="9"/>
      <c r="C171" s="15" t="s">
        <v>186</v>
      </c>
      <c r="D171" s="10">
        <v>38715</v>
      </c>
      <c r="E171" s="11">
        <f t="shared" ca="1" si="2"/>
        <v>10</v>
      </c>
      <c r="F171" s="12">
        <v>42</v>
      </c>
      <c r="G171" s="13">
        <v>223530</v>
      </c>
      <c r="H171" s="13">
        <v>32456</v>
      </c>
    </row>
    <row r="172" spans="1:8" x14ac:dyDescent="0.2">
      <c r="A172" s="8" t="s">
        <v>193</v>
      </c>
      <c r="B172" s="9"/>
      <c r="C172" s="15" t="s">
        <v>186</v>
      </c>
      <c r="D172" s="10">
        <v>37028</v>
      </c>
      <c r="E172" s="11">
        <f t="shared" ca="1" si="2"/>
        <v>15</v>
      </c>
      <c r="F172" s="12">
        <v>48</v>
      </c>
      <c r="G172" s="13">
        <v>178297</v>
      </c>
      <c r="H172" s="13">
        <v>239778</v>
      </c>
    </row>
    <row r="173" spans="1:8" x14ac:dyDescent="0.2">
      <c r="A173" s="8" t="s">
        <v>194</v>
      </c>
      <c r="B173" s="9"/>
      <c r="C173" s="8" t="s">
        <v>195</v>
      </c>
      <c r="D173" s="10">
        <v>38923</v>
      </c>
      <c r="E173" s="11">
        <f t="shared" ca="1" si="2"/>
        <v>10</v>
      </c>
      <c r="F173" s="12">
        <v>58</v>
      </c>
      <c r="G173" s="13">
        <v>31754</v>
      </c>
      <c r="H173" s="13">
        <v>183318</v>
      </c>
    </row>
    <row r="174" spans="1:8" x14ac:dyDescent="0.2">
      <c r="A174" s="8" t="s">
        <v>196</v>
      </c>
      <c r="B174" s="9"/>
      <c r="C174" s="15" t="s">
        <v>195</v>
      </c>
      <c r="D174" s="10">
        <v>37054</v>
      </c>
      <c r="E174" s="11">
        <f t="shared" ca="1" si="2"/>
        <v>15</v>
      </c>
      <c r="F174" s="12">
        <v>53</v>
      </c>
      <c r="G174" s="13">
        <v>54198</v>
      </c>
      <c r="H174" s="13">
        <v>123533</v>
      </c>
    </row>
    <row r="175" spans="1:8" x14ac:dyDescent="0.2">
      <c r="A175" s="8" t="s">
        <v>197</v>
      </c>
      <c r="B175" s="9"/>
      <c r="C175" s="15" t="s">
        <v>195</v>
      </c>
      <c r="D175" s="10">
        <v>37379</v>
      </c>
      <c r="E175" s="11">
        <f t="shared" ca="1" si="2"/>
        <v>14</v>
      </c>
      <c r="F175" s="12">
        <v>10</v>
      </c>
      <c r="G175" s="13">
        <v>48934</v>
      </c>
      <c r="H175" s="13">
        <v>162947</v>
      </c>
    </row>
    <row r="176" spans="1:8" x14ac:dyDescent="0.2">
      <c r="A176" s="8" t="s">
        <v>198</v>
      </c>
      <c r="B176" s="9"/>
      <c r="C176" s="15" t="s">
        <v>195</v>
      </c>
      <c r="D176" s="10">
        <v>36657</v>
      </c>
      <c r="E176" s="11">
        <f t="shared" ca="1" si="2"/>
        <v>16</v>
      </c>
      <c r="F176" s="12">
        <v>31</v>
      </c>
      <c r="G176" s="13">
        <v>268590</v>
      </c>
      <c r="H176" s="13">
        <v>172327</v>
      </c>
    </row>
    <row r="177" spans="1:8" x14ac:dyDescent="0.2">
      <c r="A177" s="8" t="s">
        <v>199</v>
      </c>
      <c r="B177" s="9"/>
      <c r="C177" s="15" t="s">
        <v>195</v>
      </c>
      <c r="D177" s="10">
        <v>38808</v>
      </c>
      <c r="E177" s="11">
        <f t="shared" ca="1" si="2"/>
        <v>10</v>
      </c>
      <c r="F177" s="12">
        <v>84</v>
      </c>
      <c r="G177" s="13">
        <v>273839</v>
      </c>
      <c r="H177" s="13">
        <v>82686</v>
      </c>
    </row>
    <row r="178" spans="1:8" x14ac:dyDescent="0.2">
      <c r="A178" s="8" t="s">
        <v>200</v>
      </c>
      <c r="B178" s="9"/>
      <c r="C178" s="15" t="s">
        <v>195</v>
      </c>
      <c r="D178" s="10">
        <v>38824</v>
      </c>
      <c r="E178" s="11">
        <f t="shared" ca="1" si="2"/>
        <v>10</v>
      </c>
      <c r="F178" s="12">
        <v>44</v>
      </c>
      <c r="G178" s="13">
        <v>106230</v>
      </c>
      <c r="H178" s="13">
        <v>288692</v>
      </c>
    </row>
    <row r="179" spans="1:8" x14ac:dyDescent="0.2">
      <c r="A179" s="8" t="s">
        <v>201</v>
      </c>
      <c r="B179" s="9"/>
      <c r="C179" s="15" t="s">
        <v>195</v>
      </c>
      <c r="D179" s="10">
        <v>37836</v>
      </c>
      <c r="E179" s="11">
        <f t="shared" ca="1" si="2"/>
        <v>13</v>
      </c>
      <c r="F179" s="12">
        <v>49</v>
      </c>
      <c r="G179" s="13">
        <v>281687</v>
      </c>
      <c r="H179" s="13">
        <v>267541</v>
      </c>
    </row>
    <row r="180" spans="1:8" x14ac:dyDescent="0.2">
      <c r="A180" s="8" t="s">
        <v>202</v>
      </c>
      <c r="B180" s="9"/>
      <c r="C180" s="15" t="s">
        <v>195</v>
      </c>
      <c r="D180" s="10">
        <v>39069</v>
      </c>
      <c r="E180" s="11">
        <f t="shared" ca="1" si="2"/>
        <v>9</v>
      </c>
      <c r="F180" s="12">
        <v>15</v>
      </c>
      <c r="G180" s="13">
        <v>90041</v>
      </c>
      <c r="H180" s="13">
        <v>126742</v>
      </c>
    </row>
    <row r="181" spans="1:8" x14ac:dyDescent="0.2">
      <c r="A181" s="8" t="s">
        <v>203</v>
      </c>
      <c r="B181" s="9"/>
      <c r="C181" s="15" t="s">
        <v>195</v>
      </c>
      <c r="D181" s="10">
        <v>37927</v>
      </c>
      <c r="E181" s="11">
        <f t="shared" ca="1" si="2"/>
        <v>12</v>
      </c>
      <c r="F181" s="12">
        <v>71</v>
      </c>
      <c r="G181" s="13">
        <v>103205</v>
      </c>
      <c r="H181" s="13">
        <v>89366</v>
      </c>
    </row>
    <row r="182" spans="1:8" x14ac:dyDescent="0.2">
      <c r="A182" s="8" t="s">
        <v>204</v>
      </c>
      <c r="B182" s="9"/>
      <c r="C182" s="15" t="s">
        <v>195</v>
      </c>
      <c r="D182" s="10">
        <v>37113</v>
      </c>
      <c r="E182" s="11">
        <f t="shared" ca="1" si="2"/>
        <v>15</v>
      </c>
      <c r="F182" s="12">
        <v>28</v>
      </c>
      <c r="G182" s="13">
        <v>136896</v>
      </c>
      <c r="H182" s="13">
        <v>143984</v>
      </c>
    </row>
    <row r="183" spans="1:8" x14ac:dyDescent="0.2">
      <c r="A183" s="8" t="s">
        <v>205</v>
      </c>
      <c r="B183" s="9"/>
      <c r="C183" s="15" t="s">
        <v>195</v>
      </c>
      <c r="D183" s="10">
        <v>34106</v>
      </c>
      <c r="E183" s="11">
        <f t="shared" ca="1" si="2"/>
        <v>23</v>
      </c>
      <c r="F183" s="12">
        <v>35</v>
      </c>
      <c r="G183" s="13">
        <v>87906</v>
      </c>
      <c r="H183" s="13">
        <v>241318</v>
      </c>
    </row>
    <row r="184" spans="1:8" x14ac:dyDescent="0.2">
      <c r="A184" s="8" t="s">
        <v>206</v>
      </c>
      <c r="B184" s="9"/>
      <c r="C184" s="15" t="s">
        <v>195</v>
      </c>
      <c r="D184" s="10">
        <v>36799</v>
      </c>
      <c r="E184" s="11">
        <f t="shared" ca="1" si="2"/>
        <v>16</v>
      </c>
      <c r="F184" s="12">
        <v>54</v>
      </c>
      <c r="G184" s="13">
        <v>42105</v>
      </c>
      <c r="H184" s="13">
        <v>85775</v>
      </c>
    </row>
    <row r="185" spans="1:8" x14ac:dyDescent="0.2">
      <c r="A185" s="8" t="s">
        <v>207</v>
      </c>
      <c r="B185" s="9"/>
      <c r="C185" s="15" t="s">
        <v>195</v>
      </c>
      <c r="D185" s="10">
        <v>38751</v>
      </c>
      <c r="E185" s="11">
        <f t="shared" ca="1" si="2"/>
        <v>10</v>
      </c>
      <c r="F185" s="12">
        <v>40</v>
      </c>
      <c r="G185" s="13">
        <v>292882</v>
      </c>
      <c r="H185" s="13">
        <v>210307</v>
      </c>
    </row>
    <row r="186" spans="1:8" x14ac:dyDescent="0.2">
      <c r="A186" s="8" t="s">
        <v>208</v>
      </c>
      <c r="B186" s="9"/>
      <c r="C186" s="15" t="s">
        <v>195</v>
      </c>
      <c r="D186" s="10">
        <v>36355</v>
      </c>
      <c r="E186" s="11">
        <f t="shared" ca="1" si="2"/>
        <v>17</v>
      </c>
      <c r="F186" s="12">
        <v>37</v>
      </c>
      <c r="G186" s="13">
        <v>263964</v>
      </c>
      <c r="H186" s="13">
        <v>223788</v>
      </c>
    </row>
    <row r="187" spans="1:8" x14ac:dyDescent="0.2">
      <c r="A187" s="8" t="s">
        <v>209</v>
      </c>
      <c r="B187" s="9"/>
      <c r="C187" s="15" t="s">
        <v>195</v>
      </c>
      <c r="D187" s="10">
        <v>37752</v>
      </c>
      <c r="E187" s="11">
        <f t="shared" ca="1" si="2"/>
        <v>13</v>
      </c>
      <c r="F187" s="12">
        <v>14</v>
      </c>
      <c r="G187" s="13">
        <v>170069</v>
      </c>
      <c r="H187" s="13">
        <v>96729</v>
      </c>
    </row>
    <row r="188" spans="1:8" x14ac:dyDescent="0.2">
      <c r="A188" s="8" t="s">
        <v>210</v>
      </c>
      <c r="B188" s="9"/>
      <c r="C188" s="15" t="s">
        <v>195</v>
      </c>
      <c r="D188" s="10">
        <v>34444</v>
      </c>
      <c r="E188" s="11">
        <f t="shared" ca="1" si="2"/>
        <v>22</v>
      </c>
      <c r="F188" s="12">
        <v>18</v>
      </c>
      <c r="G188" s="13">
        <v>252941</v>
      </c>
      <c r="H188" s="13">
        <v>187359</v>
      </c>
    </row>
    <row r="189" spans="1:8" x14ac:dyDescent="0.2">
      <c r="A189" s="8" t="s">
        <v>211</v>
      </c>
      <c r="B189" s="9"/>
      <c r="C189" s="15" t="s">
        <v>195</v>
      </c>
      <c r="D189" s="10">
        <v>36788</v>
      </c>
      <c r="E189" s="11">
        <f t="shared" ca="1" si="2"/>
        <v>16</v>
      </c>
      <c r="F189" s="12">
        <v>41</v>
      </c>
      <c r="G189" s="13">
        <v>97594</v>
      </c>
      <c r="H189" s="13">
        <v>226819</v>
      </c>
    </row>
    <row r="190" spans="1:8" x14ac:dyDescent="0.2">
      <c r="A190" s="8" t="s">
        <v>212</v>
      </c>
      <c r="B190" s="9"/>
      <c r="C190" s="15" t="s">
        <v>195</v>
      </c>
      <c r="D190" s="10">
        <v>39403</v>
      </c>
      <c r="E190" s="11">
        <f t="shared" ca="1" si="2"/>
        <v>8</v>
      </c>
      <c r="F190" s="12">
        <v>54</v>
      </c>
      <c r="G190" s="13">
        <v>221835</v>
      </c>
      <c r="H190" s="13">
        <v>90515</v>
      </c>
    </row>
    <row r="191" spans="1:8" x14ac:dyDescent="0.2">
      <c r="A191" s="8" t="s">
        <v>213</v>
      </c>
      <c r="B191" s="9"/>
      <c r="C191" s="15" t="s">
        <v>195</v>
      </c>
      <c r="D191" s="10">
        <v>35205</v>
      </c>
      <c r="E191" s="11">
        <f t="shared" ca="1" si="2"/>
        <v>20</v>
      </c>
      <c r="F191" s="12">
        <v>16</v>
      </c>
      <c r="G191" s="13">
        <v>41472</v>
      </c>
      <c r="H191" s="13">
        <v>42541</v>
      </c>
    </row>
    <row r="192" spans="1:8" x14ac:dyDescent="0.2">
      <c r="A192" s="8" t="s">
        <v>214</v>
      </c>
      <c r="B192" s="9"/>
      <c r="C192" s="15" t="s">
        <v>195</v>
      </c>
      <c r="D192" s="10">
        <v>39764</v>
      </c>
      <c r="E192" s="11">
        <f t="shared" ca="1" si="2"/>
        <v>7</v>
      </c>
      <c r="F192" s="12">
        <v>78</v>
      </c>
      <c r="G192" s="13">
        <v>244089</v>
      </c>
      <c r="H192" s="13">
        <v>94689</v>
      </c>
    </row>
    <row r="193" spans="1:8" x14ac:dyDescent="0.2">
      <c r="A193" s="8" t="s">
        <v>215</v>
      </c>
      <c r="B193" s="9"/>
      <c r="C193" s="15" t="s">
        <v>195</v>
      </c>
      <c r="D193" s="10">
        <v>38708</v>
      </c>
      <c r="E193" s="11">
        <f t="shared" ca="1" si="2"/>
        <v>10</v>
      </c>
      <c r="F193" s="12">
        <v>79</v>
      </c>
      <c r="G193" s="13">
        <v>164205</v>
      </c>
      <c r="H193" s="13">
        <v>117366</v>
      </c>
    </row>
    <row r="194" spans="1:8" x14ac:dyDescent="0.2">
      <c r="A194" s="8" t="s">
        <v>216</v>
      </c>
      <c r="B194" s="9"/>
      <c r="C194" s="15" t="s">
        <v>195</v>
      </c>
      <c r="D194" s="10">
        <v>37651</v>
      </c>
      <c r="E194" s="11">
        <f t="shared" ref="E194:E257" ca="1" si="3">DATEDIF(D194,TODAY(),"Y")</f>
        <v>13</v>
      </c>
      <c r="F194" s="12">
        <v>27</v>
      </c>
      <c r="G194" s="13">
        <v>146684</v>
      </c>
      <c r="H194" s="13">
        <v>241250</v>
      </c>
    </row>
    <row r="195" spans="1:8" x14ac:dyDescent="0.2">
      <c r="A195" s="8" t="s">
        <v>217</v>
      </c>
      <c r="B195" s="9"/>
      <c r="C195" s="15" t="s">
        <v>195</v>
      </c>
      <c r="D195" s="10">
        <v>39444</v>
      </c>
      <c r="E195" s="11">
        <f t="shared" ca="1" si="3"/>
        <v>8</v>
      </c>
      <c r="F195" s="12">
        <v>59</v>
      </c>
      <c r="G195" s="13">
        <v>295159</v>
      </c>
      <c r="H195" s="13">
        <v>146947</v>
      </c>
    </row>
    <row r="196" spans="1:8" x14ac:dyDescent="0.2">
      <c r="A196" s="8" t="s">
        <v>218</v>
      </c>
      <c r="B196" s="9"/>
      <c r="C196" s="15" t="s">
        <v>195</v>
      </c>
      <c r="D196" s="10">
        <v>36213</v>
      </c>
      <c r="E196" s="11">
        <f t="shared" ca="1" si="3"/>
        <v>17</v>
      </c>
      <c r="F196" s="12">
        <v>75</v>
      </c>
      <c r="G196" s="13">
        <v>31867</v>
      </c>
      <c r="H196" s="13">
        <v>226276</v>
      </c>
    </row>
    <row r="197" spans="1:8" x14ac:dyDescent="0.2">
      <c r="A197" s="8" t="s">
        <v>219</v>
      </c>
      <c r="B197" s="9"/>
      <c r="C197" s="15" t="s">
        <v>195</v>
      </c>
      <c r="D197" s="10">
        <v>37684</v>
      </c>
      <c r="E197" s="11">
        <f t="shared" ca="1" si="3"/>
        <v>13</v>
      </c>
      <c r="F197" s="12">
        <v>83</v>
      </c>
      <c r="G197" s="13">
        <v>293109</v>
      </c>
      <c r="H197" s="13">
        <v>140915</v>
      </c>
    </row>
    <row r="198" spans="1:8" x14ac:dyDescent="0.2">
      <c r="A198" s="8" t="s">
        <v>220</v>
      </c>
      <c r="B198" s="9"/>
      <c r="C198" s="15" t="s">
        <v>195</v>
      </c>
      <c r="D198" s="10">
        <v>34421</v>
      </c>
      <c r="E198" s="11">
        <f t="shared" ca="1" si="3"/>
        <v>22</v>
      </c>
      <c r="F198" s="12">
        <v>41</v>
      </c>
      <c r="G198" s="13">
        <v>41286</v>
      </c>
      <c r="H198" s="13">
        <v>246878</v>
      </c>
    </row>
    <row r="199" spans="1:8" x14ac:dyDescent="0.2">
      <c r="A199" s="8" t="s">
        <v>221</v>
      </c>
      <c r="B199" s="9"/>
      <c r="C199" s="15" t="s">
        <v>195</v>
      </c>
      <c r="D199" s="10">
        <v>37864</v>
      </c>
      <c r="E199" s="11">
        <f t="shared" ca="1" si="3"/>
        <v>13</v>
      </c>
      <c r="F199" s="12">
        <v>52</v>
      </c>
      <c r="G199" s="13">
        <v>136683</v>
      </c>
      <c r="H199" s="13">
        <v>49203</v>
      </c>
    </row>
    <row r="200" spans="1:8" x14ac:dyDescent="0.2">
      <c r="A200" s="8" t="s">
        <v>222</v>
      </c>
      <c r="B200" s="9"/>
      <c r="C200" s="15" t="s">
        <v>195</v>
      </c>
      <c r="D200" s="10">
        <v>36899</v>
      </c>
      <c r="E200" s="11">
        <f t="shared" ca="1" si="3"/>
        <v>15</v>
      </c>
      <c r="F200" s="12">
        <v>81</v>
      </c>
      <c r="G200" s="13">
        <v>114315</v>
      </c>
      <c r="H200" s="13">
        <v>28438</v>
      </c>
    </row>
    <row r="201" spans="1:8" x14ac:dyDescent="0.2">
      <c r="A201" s="8" t="s">
        <v>223</v>
      </c>
      <c r="B201" s="9"/>
      <c r="C201" s="15" t="s">
        <v>195</v>
      </c>
      <c r="D201" s="10">
        <v>36199</v>
      </c>
      <c r="E201" s="11">
        <f t="shared" ca="1" si="3"/>
        <v>17</v>
      </c>
      <c r="F201" s="12">
        <v>71</v>
      </c>
      <c r="G201" s="13">
        <v>78249</v>
      </c>
      <c r="H201" s="13">
        <v>298851</v>
      </c>
    </row>
    <row r="202" spans="1:8" x14ac:dyDescent="0.2">
      <c r="A202" s="8" t="s">
        <v>224</v>
      </c>
      <c r="B202" s="9"/>
      <c r="C202" s="15" t="s">
        <v>195</v>
      </c>
      <c r="D202" s="10">
        <v>36113</v>
      </c>
      <c r="E202" s="11">
        <f t="shared" ca="1" si="3"/>
        <v>17</v>
      </c>
      <c r="F202" s="12">
        <v>41</v>
      </c>
      <c r="G202" s="13">
        <v>68816</v>
      </c>
      <c r="H202" s="13">
        <v>30301</v>
      </c>
    </row>
    <row r="203" spans="1:8" x14ac:dyDescent="0.2">
      <c r="A203" s="8" t="s">
        <v>225</v>
      </c>
      <c r="B203" s="9"/>
      <c r="C203" s="15" t="s">
        <v>195</v>
      </c>
      <c r="D203" s="10">
        <v>38667</v>
      </c>
      <c r="E203" s="11">
        <f t="shared" ca="1" si="3"/>
        <v>10</v>
      </c>
      <c r="F203" s="12">
        <v>84</v>
      </c>
      <c r="G203" s="13">
        <v>106308</v>
      </c>
      <c r="H203" s="13">
        <v>278923</v>
      </c>
    </row>
    <row r="204" spans="1:8" x14ac:dyDescent="0.2">
      <c r="A204" s="8" t="s">
        <v>226</v>
      </c>
      <c r="B204" s="9"/>
      <c r="C204" s="15" t="s">
        <v>195</v>
      </c>
      <c r="D204" s="10">
        <v>38903</v>
      </c>
      <c r="E204" s="11">
        <f t="shared" ca="1" si="3"/>
        <v>10</v>
      </c>
      <c r="F204" s="12">
        <v>80</v>
      </c>
      <c r="G204" s="13">
        <v>28173</v>
      </c>
      <c r="H204" s="13">
        <v>56850</v>
      </c>
    </row>
    <row r="205" spans="1:8" x14ac:dyDescent="0.2">
      <c r="A205" s="8" t="s">
        <v>227</v>
      </c>
      <c r="B205" s="9"/>
      <c r="C205" s="15" t="s">
        <v>195</v>
      </c>
      <c r="D205" s="10">
        <v>34634</v>
      </c>
      <c r="E205" s="11">
        <f t="shared" ca="1" si="3"/>
        <v>21</v>
      </c>
      <c r="F205" s="12">
        <v>59</v>
      </c>
      <c r="G205" s="13">
        <v>146677</v>
      </c>
      <c r="H205" s="13">
        <v>25981</v>
      </c>
    </row>
    <row r="206" spans="1:8" x14ac:dyDescent="0.2">
      <c r="A206" s="8" t="s">
        <v>228</v>
      </c>
      <c r="B206" s="9"/>
      <c r="C206" s="15" t="s">
        <v>195</v>
      </c>
      <c r="D206" s="10">
        <v>39094</v>
      </c>
      <c r="E206" s="11">
        <f t="shared" ca="1" si="3"/>
        <v>9</v>
      </c>
      <c r="F206" s="12">
        <v>61</v>
      </c>
      <c r="G206" s="13">
        <v>207314</v>
      </c>
      <c r="H206" s="13">
        <v>248951</v>
      </c>
    </row>
    <row r="207" spans="1:8" x14ac:dyDescent="0.2">
      <c r="A207" s="8" t="s">
        <v>229</v>
      </c>
      <c r="B207" s="9"/>
      <c r="C207" s="15" t="s">
        <v>195</v>
      </c>
      <c r="D207" s="10">
        <v>35177</v>
      </c>
      <c r="E207" s="11">
        <f t="shared" ca="1" si="3"/>
        <v>20</v>
      </c>
      <c r="F207" s="12">
        <v>38</v>
      </c>
      <c r="G207" s="13">
        <v>152996</v>
      </c>
      <c r="H207" s="13">
        <v>77407</v>
      </c>
    </row>
    <row r="208" spans="1:8" x14ac:dyDescent="0.2">
      <c r="A208" s="8" t="s">
        <v>230</v>
      </c>
      <c r="B208" s="9"/>
      <c r="C208" s="15" t="s">
        <v>195</v>
      </c>
      <c r="D208" s="10">
        <v>35120</v>
      </c>
      <c r="E208" s="11">
        <f t="shared" ca="1" si="3"/>
        <v>20</v>
      </c>
      <c r="F208" s="12">
        <v>63</v>
      </c>
      <c r="G208" s="13">
        <v>175488</v>
      </c>
      <c r="H208" s="13">
        <v>260917</v>
      </c>
    </row>
    <row r="209" spans="1:8" x14ac:dyDescent="0.2">
      <c r="A209" s="8" t="s">
        <v>231</v>
      </c>
      <c r="B209" s="9"/>
      <c r="C209" s="15" t="s">
        <v>195</v>
      </c>
      <c r="D209" s="10">
        <v>39093</v>
      </c>
      <c r="E209" s="11">
        <f t="shared" ca="1" si="3"/>
        <v>9</v>
      </c>
      <c r="F209" s="12">
        <v>70</v>
      </c>
      <c r="G209" s="13">
        <v>150549</v>
      </c>
      <c r="H209" s="13">
        <v>188876</v>
      </c>
    </row>
    <row r="210" spans="1:8" x14ac:dyDescent="0.2">
      <c r="A210" s="8" t="s">
        <v>232</v>
      </c>
      <c r="B210" s="9"/>
      <c r="C210" s="15" t="s">
        <v>195</v>
      </c>
      <c r="D210" s="10">
        <v>38562</v>
      </c>
      <c r="E210" s="11">
        <f t="shared" ca="1" si="3"/>
        <v>11</v>
      </c>
      <c r="F210" s="12">
        <v>41</v>
      </c>
      <c r="G210" s="13">
        <v>78790</v>
      </c>
      <c r="H210" s="13">
        <v>241423</v>
      </c>
    </row>
    <row r="211" spans="1:8" x14ac:dyDescent="0.2">
      <c r="A211" s="8" t="s">
        <v>233</v>
      </c>
      <c r="B211" s="9"/>
      <c r="C211" s="15" t="s">
        <v>195</v>
      </c>
      <c r="D211" s="10">
        <v>39025</v>
      </c>
      <c r="E211" s="11">
        <f t="shared" ca="1" si="3"/>
        <v>9</v>
      </c>
      <c r="F211" s="12">
        <v>43</v>
      </c>
      <c r="G211" s="13">
        <v>219477</v>
      </c>
      <c r="H211" s="13">
        <v>46731</v>
      </c>
    </row>
    <row r="212" spans="1:8" x14ac:dyDescent="0.2">
      <c r="A212" s="8" t="s">
        <v>234</v>
      </c>
      <c r="B212" s="9"/>
      <c r="C212" s="15" t="s">
        <v>195</v>
      </c>
      <c r="D212" s="10">
        <v>36034</v>
      </c>
      <c r="E212" s="11">
        <f t="shared" ca="1" si="3"/>
        <v>18</v>
      </c>
      <c r="F212" s="12">
        <v>83</v>
      </c>
      <c r="G212" s="13">
        <v>146818</v>
      </c>
      <c r="H212" s="13">
        <v>211179</v>
      </c>
    </row>
    <row r="213" spans="1:8" x14ac:dyDescent="0.2">
      <c r="A213" s="8" t="s">
        <v>235</v>
      </c>
      <c r="B213" s="9"/>
      <c r="C213" s="15" t="s">
        <v>195</v>
      </c>
      <c r="D213" s="10">
        <v>36803</v>
      </c>
      <c r="E213" s="11">
        <f t="shared" ca="1" si="3"/>
        <v>16</v>
      </c>
      <c r="F213" s="12">
        <v>21</v>
      </c>
      <c r="G213" s="13">
        <v>50639</v>
      </c>
      <c r="H213" s="13">
        <v>251491</v>
      </c>
    </row>
    <row r="214" spans="1:8" x14ac:dyDescent="0.2">
      <c r="A214" s="8" t="s">
        <v>236</v>
      </c>
      <c r="B214" s="9"/>
      <c r="C214" s="15" t="s">
        <v>195</v>
      </c>
      <c r="D214" s="10">
        <v>39671</v>
      </c>
      <c r="E214" s="11">
        <f t="shared" ca="1" si="3"/>
        <v>8</v>
      </c>
      <c r="F214" s="12">
        <v>31</v>
      </c>
      <c r="G214" s="13">
        <v>181531</v>
      </c>
      <c r="H214" s="13">
        <v>263905</v>
      </c>
    </row>
    <row r="215" spans="1:8" x14ac:dyDescent="0.2">
      <c r="A215" s="8" t="s">
        <v>237</v>
      </c>
      <c r="B215" s="9"/>
      <c r="C215" s="15" t="s">
        <v>195</v>
      </c>
      <c r="D215" s="10">
        <v>36240</v>
      </c>
      <c r="E215" s="11">
        <f t="shared" ca="1" si="3"/>
        <v>17</v>
      </c>
      <c r="F215" s="12">
        <v>64</v>
      </c>
      <c r="G215" s="13">
        <v>168699</v>
      </c>
      <c r="H215" s="13">
        <v>50001</v>
      </c>
    </row>
    <row r="216" spans="1:8" x14ac:dyDescent="0.2">
      <c r="A216" s="8" t="s">
        <v>238</v>
      </c>
      <c r="B216" s="9"/>
      <c r="C216" s="15" t="s">
        <v>195</v>
      </c>
      <c r="D216" s="10">
        <v>37011</v>
      </c>
      <c r="E216" s="11">
        <f t="shared" ca="1" si="3"/>
        <v>15</v>
      </c>
      <c r="F216" s="12">
        <v>34</v>
      </c>
      <c r="G216" s="13">
        <v>160827</v>
      </c>
      <c r="H216" s="13">
        <v>200344</v>
      </c>
    </row>
    <row r="217" spans="1:8" x14ac:dyDescent="0.2">
      <c r="A217" s="8" t="s">
        <v>239</v>
      </c>
      <c r="B217" s="9"/>
      <c r="C217" s="15" t="s">
        <v>195</v>
      </c>
      <c r="D217" s="10">
        <v>39009</v>
      </c>
      <c r="E217" s="11">
        <f t="shared" ca="1" si="3"/>
        <v>9</v>
      </c>
      <c r="F217" s="12">
        <v>87</v>
      </c>
      <c r="G217" s="13">
        <v>215537</v>
      </c>
      <c r="H217" s="13">
        <v>126823</v>
      </c>
    </row>
    <row r="218" spans="1:8" x14ac:dyDescent="0.2">
      <c r="A218" s="8" t="s">
        <v>240</v>
      </c>
      <c r="B218" s="9"/>
      <c r="C218" s="15" t="s">
        <v>195</v>
      </c>
      <c r="D218" s="10">
        <v>38548</v>
      </c>
      <c r="E218" s="11">
        <f t="shared" ca="1" si="3"/>
        <v>11</v>
      </c>
      <c r="F218" s="12">
        <v>30</v>
      </c>
      <c r="G218" s="13">
        <v>84956</v>
      </c>
      <c r="H218" s="13">
        <v>176990</v>
      </c>
    </row>
    <row r="219" spans="1:8" x14ac:dyDescent="0.2">
      <c r="A219" s="8" t="s">
        <v>241</v>
      </c>
      <c r="B219" s="9"/>
      <c r="C219" s="15" t="s">
        <v>195</v>
      </c>
      <c r="D219" s="10">
        <v>36158</v>
      </c>
      <c r="E219" s="11">
        <f t="shared" ca="1" si="3"/>
        <v>17</v>
      </c>
      <c r="F219" s="12">
        <v>39</v>
      </c>
      <c r="G219" s="13">
        <v>54593</v>
      </c>
      <c r="H219" s="13">
        <v>167831</v>
      </c>
    </row>
    <row r="220" spans="1:8" x14ac:dyDescent="0.2">
      <c r="A220" s="8" t="s">
        <v>242</v>
      </c>
      <c r="B220" s="9"/>
      <c r="C220" s="15" t="s">
        <v>195</v>
      </c>
      <c r="D220" s="10">
        <v>34410</v>
      </c>
      <c r="E220" s="11">
        <f t="shared" ca="1" si="3"/>
        <v>22</v>
      </c>
      <c r="F220" s="12">
        <v>63</v>
      </c>
      <c r="G220" s="13">
        <v>227079</v>
      </c>
      <c r="H220" s="13">
        <v>277414</v>
      </c>
    </row>
    <row r="221" spans="1:8" x14ac:dyDescent="0.2">
      <c r="A221" s="8" t="s">
        <v>243</v>
      </c>
      <c r="B221" s="9"/>
      <c r="C221" s="15" t="s">
        <v>195</v>
      </c>
      <c r="D221" s="10">
        <v>35842</v>
      </c>
      <c r="E221" s="11">
        <f t="shared" ca="1" si="3"/>
        <v>18</v>
      </c>
      <c r="F221" s="12">
        <v>63</v>
      </c>
      <c r="G221" s="13">
        <v>75073</v>
      </c>
      <c r="H221" s="13">
        <v>276121</v>
      </c>
    </row>
    <row r="222" spans="1:8" x14ac:dyDescent="0.2">
      <c r="A222" s="8" t="s">
        <v>244</v>
      </c>
      <c r="B222" s="9"/>
      <c r="C222" s="15" t="s">
        <v>195</v>
      </c>
      <c r="D222" s="10">
        <v>35325</v>
      </c>
      <c r="E222" s="11">
        <f t="shared" ca="1" si="3"/>
        <v>20</v>
      </c>
      <c r="F222" s="12">
        <v>32</v>
      </c>
      <c r="G222" s="13">
        <v>198470</v>
      </c>
      <c r="H222" s="13">
        <v>194591</v>
      </c>
    </row>
    <row r="223" spans="1:8" x14ac:dyDescent="0.2">
      <c r="A223" s="8" t="s">
        <v>245</v>
      </c>
      <c r="B223" s="9"/>
      <c r="C223" s="15" t="s">
        <v>195</v>
      </c>
      <c r="D223" s="10">
        <v>35830</v>
      </c>
      <c r="E223" s="11">
        <f t="shared" ca="1" si="3"/>
        <v>18</v>
      </c>
      <c r="F223" s="12">
        <v>86</v>
      </c>
      <c r="G223" s="13">
        <v>193817</v>
      </c>
      <c r="H223" s="13">
        <v>196529</v>
      </c>
    </row>
    <row r="224" spans="1:8" x14ac:dyDescent="0.2">
      <c r="A224" s="8" t="s">
        <v>246</v>
      </c>
      <c r="B224" s="9"/>
      <c r="C224" s="15" t="s">
        <v>195</v>
      </c>
      <c r="D224" s="10">
        <v>39540</v>
      </c>
      <c r="E224" s="11">
        <f t="shared" ca="1" si="3"/>
        <v>8</v>
      </c>
      <c r="F224" s="12">
        <v>58</v>
      </c>
      <c r="G224" s="13">
        <v>275451</v>
      </c>
      <c r="H224" s="13">
        <v>67087</v>
      </c>
    </row>
    <row r="225" spans="1:8" x14ac:dyDescent="0.2">
      <c r="A225" s="8" t="s">
        <v>247</v>
      </c>
      <c r="B225" s="9"/>
      <c r="C225" s="15" t="s">
        <v>195</v>
      </c>
      <c r="D225" s="10">
        <v>35639</v>
      </c>
      <c r="E225" s="11">
        <f t="shared" ca="1" si="3"/>
        <v>19</v>
      </c>
      <c r="F225" s="12">
        <v>83</v>
      </c>
      <c r="G225" s="13">
        <v>274645</v>
      </c>
      <c r="H225" s="13">
        <v>180454</v>
      </c>
    </row>
    <row r="226" spans="1:8" x14ac:dyDescent="0.2">
      <c r="A226" s="8" t="s">
        <v>248</v>
      </c>
      <c r="B226" s="9"/>
      <c r="C226" s="15" t="s">
        <v>195</v>
      </c>
      <c r="D226" s="10">
        <v>34819</v>
      </c>
      <c r="E226" s="11">
        <f t="shared" ca="1" si="3"/>
        <v>21</v>
      </c>
      <c r="F226" s="12">
        <v>54</v>
      </c>
      <c r="G226" s="13">
        <v>206127</v>
      </c>
      <c r="H226" s="13">
        <v>30529</v>
      </c>
    </row>
    <row r="227" spans="1:8" x14ac:dyDescent="0.2">
      <c r="A227" s="8" t="s">
        <v>249</v>
      </c>
      <c r="B227" s="9"/>
      <c r="C227" s="15" t="s">
        <v>195</v>
      </c>
      <c r="D227" s="10">
        <v>36238</v>
      </c>
      <c r="E227" s="11">
        <f t="shared" ca="1" si="3"/>
        <v>17</v>
      </c>
      <c r="F227" s="12">
        <v>84</v>
      </c>
      <c r="G227" s="13">
        <v>145651</v>
      </c>
      <c r="H227" s="13">
        <v>182483</v>
      </c>
    </row>
    <row r="228" spans="1:8" x14ac:dyDescent="0.2">
      <c r="A228" s="8" t="s">
        <v>250</v>
      </c>
      <c r="B228" s="9"/>
      <c r="C228" s="15" t="s">
        <v>195</v>
      </c>
      <c r="D228" s="10">
        <v>36983</v>
      </c>
      <c r="E228" s="11">
        <f t="shared" ca="1" si="3"/>
        <v>15</v>
      </c>
      <c r="F228" s="12">
        <v>39</v>
      </c>
      <c r="G228" s="13">
        <v>152208</v>
      </c>
      <c r="H228" s="13">
        <v>259578</v>
      </c>
    </row>
    <row r="229" spans="1:8" x14ac:dyDescent="0.2">
      <c r="A229" s="8" t="s">
        <v>251</v>
      </c>
      <c r="B229" s="9"/>
      <c r="C229" s="15" t="s">
        <v>195</v>
      </c>
      <c r="D229" s="10">
        <v>34943</v>
      </c>
      <c r="E229" s="11">
        <f t="shared" ca="1" si="3"/>
        <v>21</v>
      </c>
      <c r="F229" s="12">
        <v>67</v>
      </c>
      <c r="G229" s="13">
        <v>279599</v>
      </c>
      <c r="H229" s="13">
        <v>117686</v>
      </c>
    </row>
    <row r="230" spans="1:8" x14ac:dyDescent="0.2">
      <c r="A230" s="8" t="s">
        <v>252</v>
      </c>
      <c r="B230" s="9"/>
      <c r="C230" s="15" t="s">
        <v>195</v>
      </c>
      <c r="D230" s="10">
        <v>34878</v>
      </c>
      <c r="E230" s="11">
        <f t="shared" ca="1" si="3"/>
        <v>21</v>
      </c>
      <c r="F230" s="12">
        <v>70</v>
      </c>
      <c r="G230" s="13">
        <v>207785</v>
      </c>
      <c r="H230" s="13">
        <v>28115</v>
      </c>
    </row>
    <row r="231" spans="1:8" x14ac:dyDescent="0.2">
      <c r="A231" s="8" t="s">
        <v>253</v>
      </c>
      <c r="B231" s="9"/>
      <c r="C231" s="15" t="s">
        <v>195</v>
      </c>
      <c r="D231" s="10">
        <v>39895</v>
      </c>
      <c r="E231" s="11">
        <f t="shared" ca="1" si="3"/>
        <v>7</v>
      </c>
      <c r="F231" s="12">
        <v>77</v>
      </c>
      <c r="G231" s="13">
        <v>33756</v>
      </c>
      <c r="H231" s="13">
        <v>185622</v>
      </c>
    </row>
    <row r="232" spans="1:8" x14ac:dyDescent="0.2">
      <c r="A232" s="8" t="s">
        <v>254</v>
      </c>
      <c r="B232" s="9"/>
      <c r="C232" s="15" t="s">
        <v>195</v>
      </c>
      <c r="D232" s="10">
        <v>34276</v>
      </c>
      <c r="E232" s="11">
        <f t="shared" ca="1" si="3"/>
        <v>22</v>
      </c>
      <c r="F232" s="12">
        <v>53</v>
      </c>
      <c r="G232" s="13">
        <v>94615</v>
      </c>
      <c r="H232" s="13">
        <v>130004</v>
      </c>
    </row>
    <row r="233" spans="1:8" x14ac:dyDescent="0.2">
      <c r="A233" s="8" t="s">
        <v>255</v>
      </c>
      <c r="B233" s="9"/>
      <c r="C233" s="15" t="s">
        <v>195</v>
      </c>
      <c r="D233" s="10">
        <v>38668</v>
      </c>
      <c r="E233" s="11">
        <f t="shared" ca="1" si="3"/>
        <v>10</v>
      </c>
      <c r="F233" s="12">
        <v>42</v>
      </c>
      <c r="G233" s="13">
        <v>183620</v>
      </c>
      <c r="H233" s="13">
        <v>27975</v>
      </c>
    </row>
    <row r="234" spans="1:8" x14ac:dyDescent="0.2">
      <c r="A234" s="8" t="s">
        <v>256</v>
      </c>
      <c r="B234" s="9"/>
      <c r="C234" s="15" t="s">
        <v>195</v>
      </c>
      <c r="D234" s="10">
        <v>37685</v>
      </c>
      <c r="E234" s="11">
        <f t="shared" ca="1" si="3"/>
        <v>13</v>
      </c>
      <c r="F234" s="12">
        <v>21</v>
      </c>
      <c r="G234" s="13">
        <v>292111</v>
      </c>
      <c r="H234" s="13">
        <v>95567</v>
      </c>
    </row>
    <row r="235" spans="1:8" x14ac:dyDescent="0.2">
      <c r="A235" s="8" t="s">
        <v>257</v>
      </c>
      <c r="B235" s="9"/>
      <c r="C235" s="15" t="s">
        <v>195</v>
      </c>
      <c r="D235" s="10">
        <v>39946</v>
      </c>
      <c r="E235" s="11">
        <f t="shared" ca="1" si="3"/>
        <v>7</v>
      </c>
      <c r="F235" s="12">
        <v>55</v>
      </c>
      <c r="G235" s="13">
        <v>198903</v>
      </c>
      <c r="H235" s="13">
        <v>267711</v>
      </c>
    </row>
    <row r="236" spans="1:8" x14ac:dyDescent="0.2">
      <c r="A236" s="8" t="s">
        <v>258</v>
      </c>
      <c r="B236" s="9"/>
      <c r="C236" s="15" t="s">
        <v>195</v>
      </c>
      <c r="D236" s="10">
        <v>37685</v>
      </c>
      <c r="E236" s="11">
        <f t="shared" ca="1" si="3"/>
        <v>13</v>
      </c>
      <c r="F236" s="12">
        <v>39</v>
      </c>
      <c r="G236" s="13">
        <v>179805</v>
      </c>
      <c r="H236" s="13">
        <v>73125</v>
      </c>
    </row>
    <row r="237" spans="1:8" x14ac:dyDescent="0.2">
      <c r="A237" s="8" t="s">
        <v>259</v>
      </c>
      <c r="B237" s="9"/>
      <c r="C237" s="15" t="s">
        <v>195</v>
      </c>
      <c r="D237" s="10">
        <v>39380</v>
      </c>
      <c r="E237" s="11">
        <f t="shared" ca="1" si="3"/>
        <v>8</v>
      </c>
      <c r="F237" s="12">
        <v>11</v>
      </c>
      <c r="G237" s="13">
        <v>291070</v>
      </c>
      <c r="H237" s="13">
        <v>209678</v>
      </c>
    </row>
    <row r="238" spans="1:8" x14ac:dyDescent="0.2">
      <c r="A238" s="8" t="s">
        <v>260</v>
      </c>
      <c r="B238" s="9"/>
      <c r="C238" s="15" t="s">
        <v>195</v>
      </c>
      <c r="D238" s="10">
        <v>37779</v>
      </c>
      <c r="E238" s="11">
        <f t="shared" ca="1" si="3"/>
        <v>13</v>
      </c>
      <c r="F238" s="12">
        <v>76</v>
      </c>
      <c r="G238" s="13">
        <v>207576</v>
      </c>
      <c r="H238" s="13">
        <v>50657</v>
      </c>
    </row>
    <row r="239" spans="1:8" x14ac:dyDescent="0.2">
      <c r="A239" s="8" t="s">
        <v>261</v>
      </c>
      <c r="B239" s="9"/>
      <c r="C239" s="15" t="s">
        <v>195</v>
      </c>
      <c r="D239" s="10">
        <v>34538</v>
      </c>
      <c r="E239" s="11">
        <f t="shared" ca="1" si="3"/>
        <v>22</v>
      </c>
      <c r="F239" s="12">
        <v>59</v>
      </c>
      <c r="G239" s="13">
        <v>171881</v>
      </c>
      <c r="H239" s="13">
        <v>206984</v>
      </c>
    </row>
    <row r="240" spans="1:8" x14ac:dyDescent="0.2">
      <c r="A240" s="8" t="s">
        <v>262</v>
      </c>
      <c r="B240" s="9"/>
      <c r="C240" s="15" t="s">
        <v>195</v>
      </c>
      <c r="D240" s="10">
        <v>34673</v>
      </c>
      <c r="E240" s="11">
        <f t="shared" ca="1" si="3"/>
        <v>21</v>
      </c>
      <c r="F240" s="12">
        <v>67</v>
      </c>
      <c r="G240" s="13">
        <v>284256</v>
      </c>
      <c r="H240" s="13">
        <v>54782</v>
      </c>
    </row>
    <row r="241" spans="1:8" x14ac:dyDescent="0.2">
      <c r="A241" s="8" t="s">
        <v>263</v>
      </c>
      <c r="B241" s="9"/>
      <c r="C241" s="15" t="s">
        <v>195</v>
      </c>
      <c r="D241" s="10">
        <v>38680</v>
      </c>
      <c r="E241" s="11">
        <f t="shared" ca="1" si="3"/>
        <v>10</v>
      </c>
      <c r="F241" s="12">
        <v>73</v>
      </c>
      <c r="G241" s="13">
        <v>280413</v>
      </c>
      <c r="H241" s="13">
        <v>217155</v>
      </c>
    </row>
    <row r="242" spans="1:8" x14ac:dyDescent="0.2">
      <c r="A242" s="8" t="s">
        <v>264</v>
      </c>
      <c r="B242" s="9"/>
      <c r="C242" s="15" t="s">
        <v>195</v>
      </c>
      <c r="D242" s="10">
        <v>37142</v>
      </c>
      <c r="E242" s="11">
        <f t="shared" ca="1" si="3"/>
        <v>15</v>
      </c>
      <c r="F242" s="12">
        <v>81</v>
      </c>
      <c r="G242" s="13">
        <v>30329</v>
      </c>
      <c r="H242" s="13">
        <v>94602</v>
      </c>
    </row>
    <row r="243" spans="1:8" x14ac:dyDescent="0.2">
      <c r="A243" s="8" t="s">
        <v>265</v>
      </c>
      <c r="B243" s="9"/>
      <c r="C243" s="15" t="s">
        <v>195</v>
      </c>
      <c r="D243" s="10">
        <v>35079</v>
      </c>
      <c r="E243" s="11">
        <f t="shared" ca="1" si="3"/>
        <v>20</v>
      </c>
      <c r="F243" s="12">
        <v>11</v>
      </c>
      <c r="G243" s="13">
        <v>120518</v>
      </c>
      <c r="H243" s="13">
        <v>195393</v>
      </c>
    </row>
    <row r="244" spans="1:8" x14ac:dyDescent="0.2">
      <c r="A244" s="8" t="s">
        <v>266</v>
      </c>
      <c r="B244" s="9"/>
      <c r="C244" s="15" t="s">
        <v>195</v>
      </c>
      <c r="D244" s="10">
        <v>39205</v>
      </c>
      <c r="E244" s="11">
        <f t="shared" ca="1" si="3"/>
        <v>9</v>
      </c>
      <c r="F244" s="12">
        <v>88</v>
      </c>
      <c r="G244" s="13">
        <v>292311</v>
      </c>
      <c r="H244" s="13">
        <v>274576</v>
      </c>
    </row>
    <row r="245" spans="1:8" x14ac:dyDescent="0.2">
      <c r="A245" s="8" t="s">
        <v>267</v>
      </c>
      <c r="B245" s="9"/>
      <c r="C245" s="15" t="s">
        <v>195</v>
      </c>
      <c r="D245" s="10">
        <v>38038</v>
      </c>
      <c r="E245" s="11">
        <f t="shared" ca="1" si="3"/>
        <v>12</v>
      </c>
      <c r="F245" s="12">
        <v>40</v>
      </c>
      <c r="G245" s="13">
        <v>193677</v>
      </c>
      <c r="H245" s="13">
        <v>233827</v>
      </c>
    </row>
    <row r="246" spans="1:8" x14ac:dyDescent="0.2">
      <c r="A246" s="8" t="s">
        <v>268</v>
      </c>
      <c r="B246" s="9"/>
      <c r="C246" s="15" t="s">
        <v>195</v>
      </c>
      <c r="D246" s="10">
        <v>37656</v>
      </c>
      <c r="E246" s="11">
        <f t="shared" ca="1" si="3"/>
        <v>13</v>
      </c>
      <c r="F246" s="12">
        <v>13</v>
      </c>
      <c r="G246" s="13">
        <v>202776</v>
      </c>
      <c r="H246" s="13">
        <v>160491</v>
      </c>
    </row>
    <row r="247" spans="1:8" x14ac:dyDescent="0.2">
      <c r="A247" s="8" t="s">
        <v>269</v>
      </c>
      <c r="B247" s="9"/>
      <c r="C247" s="15" t="s">
        <v>195</v>
      </c>
      <c r="D247" s="10">
        <v>37162</v>
      </c>
      <c r="E247" s="11">
        <f t="shared" ca="1" si="3"/>
        <v>15</v>
      </c>
      <c r="F247" s="12">
        <v>64</v>
      </c>
      <c r="G247" s="13">
        <v>244128</v>
      </c>
      <c r="H247" s="13">
        <v>204555</v>
      </c>
    </row>
    <row r="248" spans="1:8" x14ac:dyDescent="0.2">
      <c r="A248" s="8" t="s">
        <v>270</v>
      </c>
      <c r="B248" s="9"/>
      <c r="C248" s="15" t="s">
        <v>195</v>
      </c>
      <c r="D248" s="10">
        <v>35156</v>
      </c>
      <c r="E248" s="11">
        <f t="shared" ca="1" si="3"/>
        <v>20</v>
      </c>
      <c r="F248" s="12">
        <v>52</v>
      </c>
      <c r="G248" s="13">
        <v>187470</v>
      </c>
      <c r="H248" s="13">
        <v>230579</v>
      </c>
    </row>
    <row r="249" spans="1:8" x14ac:dyDescent="0.2">
      <c r="A249" s="8" t="s">
        <v>271</v>
      </c>
      <c r="B249" s="9"/>
      <c r="C249" s="15" t="s">
        <v>195</v>
      </c>
      <c r="D249" s="10">
        <v>38881</v>
      </c>
      <c r="E249" s="11">
        <f t="shared" ca="1" si="3"/>
        <v>10</v>
      </c>
      <c r="F249" s="12">
        <v>42</v>
      </c>
      <c r="G249" s="13">
        <v>185416</v>
      </c>
      <c r="H249" s="13">
        <v>82186</v>
      </c>
    </row>
    <row r="250" spans="1:8" x14ac:dyDescent="0.2">
      <c r="A250" s="8" t="s">
        <v>272</v>
      </c>
      <c r="B250" s="9"/>
      <c r="C250" s="15" t="s">
        <v>195</v>
      </c>
      <c r="D250" s="10">
        <v>39825</v>
      </c>
      <c r="E250" s="11">
        <f t="shared" ca="1" si="3"/>
        <v>7</v>
      </c>
      <c r="F250" s="12">
        <v>47</v>
      </c>
      <c r="G250" s="13">
        <v>175881</v>
      </c>
      <c r="H250" s="13">
        <v>285647</v>
      </c>
    </row>
    <row r="251" spans="1:8" x14ac:dyDescent="0.2">
      <c r="A251" s="8" t="s">
        <v>273</v>
      </c>
      <c r="B251" s="9"/>
      <c r="C251" s="15" t="s">
        <v>195</v>
      </c>
      <c r="D251" s="10">
        <v>36832</v>
      </c>
      <c r="E251" s="11">
        <f t="shared" ca="1" si="3"/>
        <v>15</v>
      </c>
      <c r="F251" s="12">
        <v>58</v>
      </c>
      <c r="G251" s="13">
        <v>62827</v>
      </c>
      <c r="H251" s="13">
        <v>53909</v>
      </c>
    </row>
    <row r="252" spans="1:8" x14ac:dyDescent="0.2">
      <c r="A252" s="8" t="s">
        <v>274</v>
      </c>
      <c r="B252" s="9"/>
      <c r="C252" s="15" t="s">
        <v>195</v>
      </c>
      <c r="D252" s="10">
        <v>37413</v>
      </c>
      <c r="E252" s="11">
        <f t="shared" ca="1" si="3"/>
        <v>14</v>
      </c>
      <c r="F252" s="12">
        <v>11</v>
      </c>
      <c r="G252" s="13">
        <v>229930</v>
      </c>
      <c r="H252" s="13">
        <v>77988</v>
      </c>
    </row>
    <row r="253" spans="1:8" x14ac:dyDescent="0.2">
      <c r="A253" s="8" t="s">
        <v>275</v>
      </c>
      <c r="B253" s="9"/>
      <c r="C253" s="15" t="s">
        <v>195</v>
      </c>
      <c r="D253" s="10">
        <v>37686</v>
      </c>
      <c r="E253" s="11">
        <f t="shared" ca="1" si="3"/>
        <v>13</v>
      </c>
      <c r="F253" s="12">
        <v>35</v>
      </c>
      <c r="G253" s="13">
        <v>134193</v>
      </c>
      <c r="H253" s="13">
        <v>272193</v>
      </c>
    </row>
    <row r="254" spans="1:8" x14ac:dyDescent="0.2">
      <c r="A254" s="8" t="s">
        <v>276</v>
      </c>
      <c r="B254" s="9"/>
      <c r="C254" s="15" t="s">
        <v>195</v>
      </c>
      <c r="D254" s="10">
        <v>35649</v>
      </c>
      <c r="E254" s="11">
        <f t="shared" ca="1" si="3"/>
        <v>19</v>
      </c>
      <c r="F254" s="12">
        <v>22</v>
      </c>
      <c r="G254" s="13">
        <v>116951</v>
      </c>
      <c r="H254" s="13">
        <v>245407</v>
      </c>
    </row>
    <row r="255" spans="1:8" x14ac:dyDescent="0.2">
      <c r="A255" s="8" t="s">
        <v>277</v>
      </c>
      <c r="B255" s="9"/>
      <c r="C255" s="15" t="s">
        <v>195</v>
      </c>
      <c r="D255" s="10">
        <v>35613</v>
      </c>
      <c r="E255" s="11">
        <f t="shared" ca="1" si="3"/>
        <v>19</v>
      </c>
      <c r="F255" s="12">
        <v>85</v>
      </c>
      <c r="G255" s="13">
        <v>28158</v>
      </c>
      <c r="H255" s="13">
        <v>164453</v>
      </c>
    </row>
    <row r="256" spans="1:8" x14ac:dyDescent="0.2">
      <c r="A256" s="8" t="s">
        <v>278</v>
      </c>
      <c r="B256" s="9"/>
      <c r="C256" s="15" t="s">
        <v>195</v>
      </c>
      <c r="D256" s="10">
        <v>38142</v>
      </c>
      <c r="E256" s="11">
        <f t="shared" ca="1" si="3"/>
        <v>12</v>
      </c>
      <c r="F256" s="12">
        <v>36</v>
      </c>
      <c r="G256" s="13">
        <v>54166</v>
      </c>
      <c r="H256" s="13">
        <v>272285</v>
      </c>
    </row>
    <row r="257" spans="1:8" x14ac:dyDescent="0.2">
      <c r="A257" s="8" t="s">
        <v>279</v>
      </c>
      <c r="B257" s="9"/>
      <c r="C257" s="15" t="s">
        <v>195</v>
      </c>
      <c r="D257" s="10">
        <v>34702</v>
      </c>
      <c r="E257" s="11">
        <f t="shared" ca="1" si="3"/>
        <v>21</v>
      </c>
      <c r="F257" s="12">
        <v>14</v>
      </c>
      <c r="G257" s="13">
        <v>246893</v>
      </c>
      <c r="H257" s="13">
        <v>281555</v>
      </c>
    </row>
    <row r="258" spans="1:8" x14ac:dyDescent="0.2">
      <c r="A258" s="8" t="s">
        <v>280</v>
      </c>
      <c r="B258" s="9"/>
      <c r="C258" s="15" t="s">
        <v>195</v>
      </c>
      <c r="D258" s="10">
        <v>36431</v>
      </c>
      <c r="E258" s="11">
        <f t="shared" ref="E258:E321" ca="1" si="4">DATEDIF(D258,TODAY(),"Y")</f>
        <v>17</v>
      </c>
      <c r="F258" s="12">
        <v>75</v>
      </c>
      <c r="G258" s="13">
        <v>130250</v>
      </c>
      <c r="H258" s="13">
        <v>45057</v>
      </c>
    </row>
    <row r="259" spans="1:8" x14ac:dyDescent="0.2">
      <c r="A259" s="8" t="s">
        <v>281</v>
      </c>
      <c r="B259" s="9"/>
      <c r="C259" s="15" t="s">
        <v>195</v>
      </c>
      <c r="D259" s="10">
        <v>34391</v>
      </c>
      <c r="E259" s="11">
        <f t="shared" ca="1" si="4"/>
        <v>22</v>
      </c>
      <c r="F259" s="12">
        <v>61</v>
      </c>
      <c r="G259" s="13">
        <v>50849</v>
      </c>
      <c r="H259" s="13">
        <v>240081</v>
      </c>
    </row>
    <row r="260" spans="1:8" x14ac:dyDescent="0.2">
      <c r="A260" s="8" t="s">
        <v>282</v>
      </c>
      <c r="B260" s="9"/>
      <c r="C260" s="15" t="s">
        <v>195</v>
      </c>
      <c r="D260" s="10">
        <v>37015</v>
      </c>
      <c r="E260" s="11">
        <f t="shared" ca="1" si="4"/>
        <v>15</v>
      </c>
      <c r="F260" s="12">
        <v>60</v>
      </c>
      <c r="G260" s="13">
        <v>221416</v>
      </c>
      <c r="H260" s="13">
        <v>77197</v>
      </c>
    </row>
    <row r="261" spans="1:8" x14ac:dyDescent="0.2">
      <c r="A261" s="8" t="s">
        <v>283</v>
      </c>
      <c r="B261" s="9"/>
      <c r="C261" s="15" t="s">
        <v>195</v>
      </c>
      <c r="D261" s="10">
        <v>34995</v>
      </c>
      <c r="E261" s="11">
        <f t="shared" ca="1" si="4"/>
        <v>20</v>
      </c>
      <c r="F261" s="12">
        <v>48</v>
      </c>
      <c r="G261" s="13">
        <v>172441</v>
      </c>
      <c r="H261" s="13">
        <v>51810</v>
      </c>
    </row>
    <row r="262" spans="1:8" x14ac:dyDescent="0.2">
      <c r="A262" s="8" t="s">
        <v>284</v>
      </c>
      <c r="B262" s="9"/>
      <c r="C262" s="15" t="s">
        <v>195</v>
      </c>
      <c r="D262" s="10">
        <v>35707</v>
      </c>
      <c r="E262" s="11">
        <f t="shared" ca="1" si="4"/>
        <v>19</v>
      </c>
      <c r="F262" s="12">
        <v>56</v>
      </c>
      <c r="G262" s="13">
        <v>194350</v>
      </c>
      <c r="H262" s="13">
        <v>283274</v>
      </c>
    </row>
    <row r="263" spans="1:8" x14ac:dyDescent="0.2">
      <c r="A263" s="8" t="s">
        <v>285</v>
      </c>
      <c r="B263" s="9"/>
      <c r="C263" s="15" t="s">
        <v>195</v>
      </c>
      <c r="D263" s="10">
        <v>37342</v>
      </c>
      <c r="E263" s="11">
        <f t="shared" ca="1" si="4"/>
        <v>14</v>
      </c>
      <c r="F263" s="12">
        <v>46</v>
      </c>
      <c r="G263" s="13">
        <v>26456</v>
      </c>
      <c r="H263" s="13">
        <v>230970</v>
      </c>
    </row>
    <row r="264" spans="1:8" x14ac:dyDescent="0.2">
      <c r="A264" s="8" t="s">
        <v>286</v>
      </c>
      <c r="B264" s="9"/>
      <c r="C264" s="15" t="s">
        <v>195</v>
      </c>
      <c r="D264" s="10">
        <v>39708</v>
      </c>
      <c r="E264" s="11">
        <f t="shared" ca="1" si="4"/>
        <v>8</v>
      </c>
      <c r="F264" s="12">
        <v>83</v>
      </c>
      <c r="G264" s="13">
        <v>243147</v>
      </c>
      <c r="H264" s="13">
        <v>132577</v>
      </c>
    </row>
    <row r="265" spans="1:8" x14ac:dyDescent="0.2">
      <c r="A265" s="8" t="s">
        <v>287</v>
      </c>
      <c r="B265" s="9"/>
      <c r="C265" s="15" t="s">
        <v>195</v>
      </c>
      <c r="D265" s="10">
        <v>36384</v>
      </c>
      <c r="E265" s="11">
        <f t="shared" ca="1" si="4"/>
        <v>17</v>
      </c>
      <c r="F265" s="12">
        <v>86</v>
      </c>
      <c r="G265" s="13">
        <v>236538</v>
      </c>
      <c r="H265" s="13">
        <v>253817</v>
      </c>
    </row>
    <row r="266" spans="1:8" x14ac:dyDescent="0.2">
      <c r="A266" s="8" t="s">
        <v>288</v>
      </c>
      <c r="B266" s="9"/>
      <c r="C266" s="15" t="s">
        <v>195</v>
      </c>
      <c r="D266" s="10">
        <v>34082</v>
      </c>
      <c r="E266" s="11">
        <f t="shared" ca="1" si="4"/>
        <v>23</v>
      </c>
      <c r="F266" s="12">
        <v>23</v>
      </c>
      <c r="G266" s="13">
        <v>213599</v>
      </c>
      <c r="H266" s="13">
        <v>198545</v>
      </c>
    </row>
    <row r="267" spans="1:8" x14ac:dyDescent="0.2">
      <c r="A267" s="8" t="s">
        <v>289</v>
      </c>
      <c r="B267" s="9"/>
      <c r="C267" s="15" t="s">
        <v>195</v>
      </c>
      <c r="D267" s="10">
        <v>37733</v>
      </c>
      <c r="E267" s="11">
        <f t="shared" ca="1" si="4"/>
        <v>13</v>
      </c>
      <c r="F267" s="12">
        <v>57</v>
      </c>
      <c r="G267" s="13">
        <v>172573</v>
      </c>
      <c r="H267" s="13">
        <v>65991</v>
      </c>
    </row>
    <row r="268" spans="1:8" x14ac:dyDescent="0.2">
      <c r="A268" s="8" t="s">
        <v>290</v>
      </c>
      <c r="B268" s="9"/>
      <c r="C268" s="15" t="s">
        <v>195</v>
      </c>
      <c r="D268" s="10">
        <v>39455</v>
      </c>
      <c r="E268" s="11">
        <f t="shared" ca="1" si="4"/>
        <v>8</v>
      </c>
      <c r="F268" s="12">
        <v>53</v>
      </c>
      <c r="G268" s="13">
        <v>161661</v>
      </c>
      <c r="H268" s="13">
        <v>258002</v>
      </c>
    </row>
    <row r="269" spans="1:8" x14ac:dyDescent="0.2">
      <c r="A269" s="8" t="s">
        <v>291</v>
      </c>
      <c r="B269" s="9"/>
      <c r="C269" s="15" t="s">
        <v>195</v>
      </c>
      <c r="D269" s="10">
        <v>37351</v>
      </c>
      <c r="E269" s="11">
        <f t="shared" ca="1" si="4"/>
        <v>14</v>
      </c>
      <c r="F269" s="12">
        <v>57</v>
      </c>
      <c r="G269" s="13">
        <v>207965</v>
      </c>
      <c r="H269" s="13">
        <v>78843</v>
      </c>
    </row>
    <row r="270" spans="1:8" x14ac:dyDescent="0.2">
      <c r="A270" s="8" t="s">
        <v>292</v>
      </c>
      <c r="B270" s="9"/>
      <c r="C270" s="15" t="s">
        <v>195</v>
      </c>
      <c r="D270" s="10">
        <v>34598</v>
      </c>
      <c r="E270" s="11">
        <f t="shared" ca="1" si="4"/>
        <v>22</v>
      </c>
      <c r="F270" s="12">
        <v>52</v>
      </c>
      <c r="G270" s="13">
        <v>269220</v>
      </c>
      <c r="H270" s="13">
        <v>266957</v>
      </c>
    </row>
    <row r="271" spans="1:8" x14ac:dyDescent="0.2">
      <c r="A271" s="8" t="s">
        <v>293</v>
      </c>
      <c r="B271" s="9"/>
      <c r="C271" s="15" t="s">
        <v>195</v>
      </c>
      <c r="D271" s="10">
        <v>36235</v>
      </c>
      <c r="E271" s="11">
        <f t="shared" ca="1" si="4"/>
        <v>17</v>
      </c>
      <c r="F271" s="12">
        <v>68</v>
      </c>
      <c r="G271" s="13">
        <v>213433</v>
      </c>
      <c r="H271" s="13">
        <v>181281</v>
      </c>
    </row>
    <row r="272" spans="1:8" x14ac:dyDescent="0.2">
      <c r="A272" s="8" t="s">
        <v>294</v>
      </c>
      <c r="B272" s="9"/>
      <c r="C272" s="15" t="s">
        <v>195</v>
      </c>
      <c r="D272" s="10">
        <v>36374</v>
      </c>
      <c r="E272" s="11">
        <f t="shared" ca="1" si="4"/>
        <v>17</v>
      </c>
      <c r="F272" s="12">
        <v>62</v>
      </c>
      <c r="G272" s="13">
        <v>114043</v>
      </c>
      <c r="H272" s="13">
        <v>123443</v>
      </c>
    </row>
    <row r="273" spans="1:8" x14ac:dyDescent="0.2">
      <c r="A273" s="8" t="s">
        <v>295</v>
      </c>
      <c r="B273" s="9"/>
      <c r="C273" s="15" t="s">
        <v>195</v>
      </c>
      <c r="D273" s="10">
        <v>36570</v>
      </c>
      <c r="E273" s="11">
        <f t="shared" ca="1" si="4"/>
        <v>16</v>
      </c>
      <c r="F273" s="12">
        <v>63</v>
      </c>
      <c r="G273" s="13">
        <v>92639</v>
      </c>
      <c r="H273" s="13">
        <v>294246</v>
      </c>
    </row>
    <row r="274" spans="1:8" x14ac:dyDescent="0.2">
      <c r="A274" s="8" t="s">
        <v>296</v>
      </c>
      <c r="B274" s="9"/>
      <c r="C274" s="15" t="s">
        <v>195</v>
      </c>
      <c r="D274" s="10">
        <v>36762</v>
      </c>
      <c r="E274" s="11">
        <f t="shared" ca="1" si="4"/>
        <v>16</v>
      </c>
      <c r="F274" s="12">
        <v>38</v>
      </c>
      <c r="G274" s="13">
        <v>283739</v>
      </c>
      <c r="H274" s="13">
        <v>139775</v>
      </c>
    </row>
    <row r="275" spans="1:8" x14ac:dyDescent="0.2">
      <c r="A275" s="8" t="s">
        <v>297</v>
      </c>
      <c r="B275" s="9"/>
      <c r="C275" s="15" t="s">
        <v>195</v>
      </c>
      <c r="D275" s="10">
        <v>35643</v>
      </c>
      <c r="E275" s="11">
        <f t="shared" ca="1" si="4"/>
        <v>19</v>
      </c>
      <c r="F275" s="12">
        <v>25</v>
      </c>
      <c r="G275" s="13">
        <v>284816</v>
      </c>
      <c r="H275" s="13">
        <v>263780</v>
      </c>
    </row>
    <row r="276" spans="1:8" x14ac:dyDescent="0.2">
      <c r="A276" s="8" t="s">
        <v>298</v>
      </c>
      <c r="B276" s="9"/>
      <c r="C276" s="15" t="s">
        <v>195</v>
      </c>
      <c r="D276" s="10">
        <v>39068</v>
      </c>
      <c r="E276" s="11">
        <f t="shared" ca="1" si="4"/>
        <v>9</v>
      </c>
      <c r="F276" s="12">
        <v>61</v>
      </c>
      <c r="G276" s="13">
        <v>257043</v>
      </c>
      <c r="H276" s="13">
        <v>262865</v>
      </c>
    </row>
    <row r="277" spans="1:8" x14ac:dyDescent="0.2">
      <c r="A277" s="8" t="s">
        <v>299</v>
      </c>
      <c r="B277" s="9"/>
      <c r="C277" s="15" t="s">
        <v>195</v>
      </c>
      <c r="D277" s="10">
        <v>35190</v>
      </c>
      <c r="E277" s="11">
        <f t="shared" ca="1" si="4"/>
        <v>20</v>
      </c>
      <c r="F277" s="12">
        <v>50</v>
      </c>
      <c r="G277" s="13">
        <v>62320</v>
      </c>
      <c r="H277" s="13">
        <v>247014</v>
      </c>
    </row>
    <row r="278" spans="1:8" x14ac:dyDescent="0.2">
      <c r="A278" s="8" t="s">
        <v>300</v>
      </c>
      <c r="B278" s="9"/>
      <c r="C278" s="15" t="s">
        <v>195</v>
      </c>
      <c r="D278" s="10">
        <v>37240</v>
      </c>
      <c r="E278" s="11">
        <f t="shared" ca="1" si="4"/>
        <v>14</v>
      </c>
      <c r="F278" s="12">
        <v>36</v>
      </c>
      <c r="G278" s="13">
        <v>159531</v>
      </c>
      <c r="H278" s="13">
        <v>199301</v>
      </c>
    </row>
    <row r="279" spans="1:8" x14ac:dyDescent="0.2">
      <c r="A279" s="8" t="s">
        <v>301</v>
      </c>
      <c r="B279" s="9"/>
      <c r="C279" s="15" t="s">
        <v>195</v>
      </c>
      <c r="D279" s="10">
        <v>35439</v>
      </c>
      <c r="E279" s="11">
        <f t="shared" ca="1" si="4"/>
        <v>19</v>
      </c>
      <c r="F279" s="12">
        <v>34</v>
      </c>
      <c r="G279" s="13">
        <v>126233</v>
      </c>
      <c r="H279" s="13">
        <v>270066</v>
      </c>
    </row>
    <row r="280" spans="1:8" x14ac:dyDescent="0.2">
      <c r="A280" s="8" t="s">
        <v>302</v>
      </c>
      <c r="B280" s="9"/>
      <c r="C280" s="15" t="s">
        <v>195</v>
      </c>
      <c r="D280" s="10">
        <v>38784</v>
      </c>
      <c r="E280" s="11">
        <f t="shared" ca="1" si="4"/>
        <v>10</v>
      </c>
      <c r="F280" s="12">
        <v>15</v>
      </c>
      <c r="G280" s="13">
        <v>210531</v>
      </c>
      <c r="H280" s="13">
        <v>151288</v>
      </c>
    </row>
    <row r="281" spans="1:8" x14ac:dyDescent="0.2">
      <c r="A281" s="8" t="s">
        <v>303</v>
      </c>
      <c r="B281" s="9"/>
      <c r="C281" s="15" t="s">
        <v>195</v>
      </c>
      <c r="D281" s="10">
        <v>34526</v>
      </c>
      <c r="E281" s="11">
        <f t="shared" ca="1" si="4"/>
        <v>22</v>
      </c>
      <c r="F281" s="12">
        <v>46</v>
      </c>
      <c r="G281" s="13">
        <v>290756</v>
      </c>
      <c r="H281" s="13">
        <v>63827</v>
      </c>
    </row>
    <row r="282" spans="1:8" x14ac:dyDescent="0.2">
      <c r="A282" s="8" t="s">
        <v>304</v>
      </c>
      <c r="B282" s="9"/>
      <c r="C282" s="15" t="s">
        <v>195</v>
      </c>
      <c r="D282" s="10">
        <v>38060</v>
      </c>
      <c r="E282" s="11">
        <f t="shared" ca="1" si="4"/>
        <v>12</v>
      </c>
      <c r="F282" s="12">
        <v>71</v>
      </c>
      <c r="G282" s="13">
        <v>193647</v>
      </c>
      <c r="H282" s="13">
        <v>104098</v>
      </c>
    </row>
    <row r="283" spans="1:8" x14ac:dyDescent="0.2">
      <c r="A283" s="8" t="s">
        <v>305</v>
      </c>
      <c r="B283" s="9"/>
      <c r="C283" s="15" t="s">
        <v>195</v>
      </c>
      <c r="D283" s="10">
        <v>37580</v>
      </c>
      <c r="E283" s="11">
        <f t="shared" ca="1" si="4"/>
        <v>13</v>
      </c>
      <c r="F283" s="12">
        <v>37</v>
      </c>
      <c r="G283" s="13">
        <v>43042</v>
      </c>
      <c r="H283" s="13">
        <v>81376</v>
      </c>
    </row>
    <row r="284" spans="1:8" x14ac:dyDescent="0.2">
      <c r="A284" s="8" t="s">
        <v>306</v>
      </c>
      <c r="B284" s="9"/>
      <c r="C284" s="15" t="s">
        <v>195</v>
      </c>
      <c r="D284" s="10">
        <v>35156</v>
      </c>
      <c r="E284" s="11">
        <f t="shared" ca="1" si="4"/>
        <v>20</v>
      </c>
      <c r="F284" s="12">
        <v>73</v>
      </c>
      <c r="G284" s="13">
        <v>262100</v>
      </c>
      <c r="H284" s="13">
        <v>84304</v>
      </c>
    </row>
    <row r="285" spans="1:8" x14ac:dyDescent="0.2">
      <c r="A285" s="8" t="s">
        <v>307</v>
      </c>
      <c r="B285" s="9"/>
      <c r="C285" s="15" t="s">
        <v>195</v>
      </c>
      <c r="D285" s="10">
        <v>38359</v>
      </c>
      <c r="E285" s="11">
        <f t="shared" ca="1" si="4"/>
        <v>11</v>
      </c>
      <c r="F285" s="12">
        <v>41</v>
      </c>
      <c r="G285" s="13">
        <v>140933</v>
      </c>
      <c r="H285" s="13">
        <v>257151</v>
      </c>
    </row>
    <row r="286" spans="1:8" x14ac:dyDescent="0.2">
      <c r="A286" s="8" t="s">
        <v>308</v>
      </c>
      <c r="B286" s="9"/>
      <c r="C286" s="15" t="s">
        <v>195</v>
      </c>
      <c r="D286" s="10">
        <v>35244</v>
      </c>
      <c r="E286" s="11">
        <f t="shared" ca="1" si="4"/>
        <v>20</v>
      </c>
      <c r="F286" s="12">
        <v>57</v>
      </c>
      <c r="G286" s="13">
        <v>183427</v>
      </c>
      <c r="H286" s="13">
        <v>46995</v>
      </c>
    </row>
    <row r="287" spans="1:8" x14ac:dyDescent="0.2">
      <c r="A287" s="8" t="s">
        <v>309</v>
      </c>
      <c r="B287" s="9"/>
      <c r="C287" s="15" t="s">
        <v>195</v>
      </c>
      <c r="D287" s="10">
        <v>36889</v>
      </c>
      <c r="E287" s="11">
        <f t="shared" ca="1" si="4"/>
        <v>15</v>
      </c>
      <c r="F287" s="12">
        <v>52</v>
      </c>
      <c r="G287" s="13">
        <v>197457</v>
      </c>
      <c r="H287" s="13">
        <v>53154</v>
      </c>
    </row>
    <row r="288" spans="1:8" x14ac:dyDescent="0.2">
      <c r="A288" s="8" t="s">
        <v>310</v>
      </c>
      <c r="B288" s="9"/>
      <c r="C288" s="15" t="s">
        <v>195</v>
      </c>
      <c r="D288" s="10">
        <v>36881</v>
      </c>
      <c r="E288" s="11">
        <f t="shared" ca="1" si="4"/>
        <v>15</v>
      </c>
      <c r="F288" s="12">
        <v>62</v>
      </c>
      <c r="G288" s="13">
        <v>279911</v>
      </c>
      <c r="H288" s="13">
        <v>106412</v>
      </c>
    </row>
    <row r="289" spans="1:8" x14ac:dyDescent="0.2">
      <c r="A289" s="8" t="s">
        <v>311</v>
      </c>
      <c r="B289" s="9"/>
      <c r="C289" s="15" t="s">
        <v>195</v>
      </c>
      <c r="D289" s="10">
        <v>34254</v>
      </c>
      <c r="E289" s="11">
        <f t="shared" ca="1" si="4"/>
        <v>22</v>
      </c>
      <c r="F289" s="12">
        <v>64</v>
      </c>
      <c r="G289" s="13">
        <v>66988</v>
      </c>
      <c r="H289" s="13">
        <v>130614</v>
      </c>
    </row>
    <row r="290" spans="1:8" x14ac:dyDescent="0.2">
      <c r="A290" s="8" t="s">
        <v>312</v>
      </c>
      <c r="B290" s="9"/>
      <c r="C290" s="15" t="s">
        <v>195</v>
      </c>
      <c r="D290" s="10">
        <v>38883</v>
      </c>
      <c r="E290" s="11">
        <f t="shared" ca="1" si="4"/>
        <v>10</v>
      </c>
      <c r="F290" s="12">
        <v>18</v>
      </c>
      <c r="G290" s="13">
        <v>201399</v>
      </c>
      <c r="H290" s="13">
        <v>117794</v>
      </c>
    </row>
    <row r="291" spans="1:8" x14ac:dyDescent="0.2">
      <c r="A291" s="8" t="s">
        <v>313</v>
      </c>
      <c r="B291" s="9"/>
      <c r="C291" s="15" t="s">
        <v>195</v>
      </c>
      <c r="D291" s="10">
        <v>39232</v>
      </c>
      <c r="E291" s="11">
        <f t="shared" ca="1" si="4"/>
        <v>9</v>
      </c>
      <c r="F291" s="12">
        <v>79</v>
      </c>
      <c r="G291" s="13">
        <v>31800</v>
      </c>
      <c r="H291" s="13">
        <v>259748</v>
      </c>
    </row>
    <row r="292" spans="1:8" x14ac:dyDescent="0.2">
      <c r="A292" s="8" t="s">
        <v>314</v>
      </c>
      <c r="B292" s="9"/>
      <c r="C292" s="15" t="s">
        <v>195</v>
      </c>
      <c r="D292" s="10">
        <v>37292</v>
      </c>
      <c r="E292" s="11">
        <f t="shared" ca="1" si="4"/>
        <v>14</v>
      </c>
      <c r="F292" s="12">
        <v>80</v>
      </c>
      <c r="G292" s="13">
        <v>156433</v>
      </c>
      <c r="H292" s="13">
        <v>230499</v>
      </c>
    </row>
    <row r="293" spans="1:8" x14ac:dyDescent="0.2">
      <c r="A293" s="8" t="s">
        <v>315</v>
      </c>
      <c r="B293" s="9"/>
      <c r="C293" s="15" t="s">
        <v>195</v>
      </c>
      <c r="D293" s="10">
        <v>37520</v>
      </c>
      <c r="E293" s="11">
        <f t="shared" ca="1" si="4"/>
        <v>14</v>
      </c>
      <c r="F293" s="12">
        <v>16</v>
      </c>
      <c r="G293" s="13">
        <v>160578</v>
      </c>
      <c r="H293" s="13">
        <v>45062</v>
      </c>
    </row>
    <row r="294" spans="1:8" x14ac:dyDescent="0.2">
      <c r="A294" s="8" t="s">
        <v>316</v>
      </c>
      <c r="B294" s="9"/>
      <c r="C294" s="15" t="s">
        <v>195</v>
      </c>
      <c r="D294" s="10">
        <v>39374</v>
      </c>
      <c r="E294" s="11">
        <f t="shared" ca="1" si="4"/>
        <v>8</v>
      </c>
      <c r="F294" s="12">
        <v>47</v>
      </c>
      <c r="G294" s="13">
        <v>66494</v>
      </c>
      <c r="H294" s="13">
        <v>27224</v>
      </c>
    </row>
    <row r="295" spans="1:8" x14ac:dyDescent="0.2">
      <c r="A295" s="8" t="s">
        <v>317</v>
      </c>
      <c r="B295" s="9"/>
      <c r="C295" s="15" t="s">
        <v>195</v>
      </c>
      <c r="D295" s="10">
        <v>34151</v>
      </c>
      <c r="E295" s="11">
        <f t="shared" ca="1" si="4"/>
        <v>23</v>
      </c>
      <c r="F295" s="12">
        <v>84</v>
      </c>
      <c r="G295" s="13">
        <v>193335</v>
      </c>
      <c r="H295" s="13">
        <v>229615</v>
      </c>
    </row>
    <row r="296" spans="1:8" x14ac:dyDescent="0.2">
      <c r="A296" s="8" t="s">
        <v>318</v>
      </c>
      <c r="B296" s="9"/>
      <c r="C296" s="15" t="s">
        <v>195</v>
      </c>
      <c r="D296" s="10">
        <v>34355</v>
      </c>
      <c r="E296" s="11">
        <f t="shared" ca="1" si="4"/>
        <v>22</v>
      </c>
      <c r="F296" s="12">
        <v>32</v>
      </c>
      <c r="G296" s="13">
        <v>80165</v>
      </c>
      <c r="H296" s="13">
        <v>180638</v>
      </c>
    </row>
    <row r="297" spans="1:8" x14ac:dyDescent="0.2">
      <c r="A297" s="8" t="s">
        <v>319</v>
      </c>
      <c r="B297" s="9"/>
      <c r="C297" s="15" t="s">
        <v>195</v>
      </c>
      <c r="D297" s="10">
        <v>37387</v>
      </c>
      <c r="E297" s="11">
        <f t="shared" ca="1" si="4"/>
        <v>14</v>
      </c>
      <c r="F297" s="12">
        <v>78</v>
      </c>
      <c r="G297" s="13">
        <v>212930</v>
      </c>
      <c r="H297" s="13">
        <v>222204</v>
      </c>
    </row>
    <row r="298" spans="1:8" x14ac:dyDescent="0.2">
      <c r="A298" s="8" t="s">
        <v>320</v>
      </c>
      <c r="B298" s="9"/>
      <c r="C298" s="15" t="s">
        <v>195</v>
      </c>
      <c r="D298" s="10">
        <v>38885</v>
      </c>
      <c r="E298" s="11">
        <f t="shared" ca="1" si="4"/>
        <v>10</v>
      </c>
      <c r="F298" s="12">
        <v>51</v>
      </c>
      <c r="G298" s="13">
        <v>66597</v>
      </c>
      <c r="H298" s="13">
        <v>141230</v>
      </c>
    </row>
    <row r="299" spans="1:8" x14ac:dyDescent="0.2">
      <c r="A299" s="8" t="s">
        <v>321</v>
      </c>
      <c r="B299" s="9"/>
      <c r="C299" s="15" t="s">
        <v>195</v>
      </c>
      <c r="D299" s="10">
        <v>36490</v>
      </c>
      <c r="E299" s="11">
        <f t="shared" ca="1" si="4"/>
        <v>16</v>
      </c>
      <c r="F299" s="12">
        <v>39</v>
      </c>
      <c r="G299" s="13">
        <v>168441</v>
      </c>
      <c r="H299" s="13">
        <v>202350</v>
      </c>
    </row>
    <row r="300" spans="1:8" x14ac:dyDescent="0.2">
      <c r="A300" s="8" t="s">
        <v>322</v>
      </c>
      <c r="B300" s="9"/>
      <c r="C300" s="15" t="s">
        <v>195</v>
      </c>
      <c r="D300" s="10">
        <v>37316</v>
      </c>
      <c r="E300" s="11">
        <f t="shared" ca="1" si="4"/>
        <v>14</v>
      </c>
      <c r="F300" s="12">
        <v>47</v>
      </c>
      <c r="G300" s="13">
        <v>73060</v>
      </c>
      <c r="H300" s="13">
        <v>211656</v>
      </c>
    </row>
    <row r="301" spans="1:8" x14ac:dyDescent="0.2">
      <c r="A301" s="8" t="s">
        <v>323</v>
      </c>
      <c r="B301" s="9"/>
      <c r="C301" s="15" t="s">
        <v>195</v>
      </c>
      <c r="D301" s="10">
        <v>36335</v>
      </c>
      <c r="E301" s="11">
        <f t="shared" ca="1" si="4"/>
        <v>17</v>
      </c>
      <c r="F301" s="12">
        <v>55</v>
      </c>
      <c r="G301" s="13">
        <v>174210</v>
      </c>
      <c r="H301" s="13">
        <v>26756</v>
      </c>
    </row>
    <row r="302" spans="1:8" x14ac:dyDescent="0.2">
      <c r="A302" s="8" t="s">
        <v>324</v>
      </c>
      <c r="B302" s="9"/>
      <c r="C302" s="15" t="s">
        <v>195</v>
      </c>
      <c r="D302" s="10">
        <v>39561</v>
      </c>
      <c r="E302" s="11">
        <f t="shared" ca="1" si="4"/>
        <v>8</v>
      </c>
      <c r="F302" s="12">
        <v>55</v>
      </c>
      <c r="G302" s="13">
        <v>107794</v>
      </c>
      <c r="H302" s="13">
        <v>86074</v>
      </c>
    </row>
    <row r="303" spans="1:8" x14ac:dyDescent="0.2">
      <c r="A303" s="8" t="s">
        <v>325</v>
      </c>
      <c r="B303" s="9"/>
      <c r="C303" s="15" t="s">
        <v>195</v>
      </c>
      <c r="D303" s="10">
        <v>37195</v>
      </c>
      <c r="E303" s="11">
        <f t="shared" ca="1" si="4"/>
        <v>14</v>
      </c>
      <c r="F303" s="12">
        <v>22</v>
      </c>
      <c r="G303" s="13">
        <v>166498</v>
      </c>
      <c r="H303" s="13">
        <v>142649</v>
      </c>
    </row>
    <row r="304" spans="1:8" x14ac:dyDescent="0.2">
      <c r="A304" s="8" t="s">
        <v>326</v>
      </c>
      <c r="B304" s="9"/>
      <c r="C304" s="15" t="s">
        <v>195</v>
      </c>
      <c r="D304" s="10">
        <v>36742</v>
      </c>
      <c r="E304" s="11">
        <f t="shared" ca="1" si="4"/>
        <v>16</v>
      </c>
      <c r="F304" s="12">
        <v>19</v>
      </c>
      <c r="G304" s="13">
        <v>84459</v>
      </c>
      <c r="H304" s="13">
        <v>130677</v>
      </c>
    </row>
    <row r="305" spans="1:8" x14ac:dyDescent="0.2">
      <c r="A305" s="8" t="s">
        <v>327</v>
      </c>
      <c r="B305" s="9"/>
      <c r="C305" s="15" t="s">
        <v>195</v>
      </c>
      <c r="D305" s="10">
        <v>37965</v>
      </c>
      <c r="E305" s="11">
        <f t="shared" ca="1" si="4"/>
        <v>12</v>
      </c>
      <c r="F305" s="12">
        <v>75</v>
      </c>
      <c r="G305" s="13">
        <v>223870</v>
      </c>
      <c r="H305" s="13">
        <v>134978</v>
      </c>
    </row>
    <row r="306" spans="1:8" x14ac:dyDescent="0.2">
      <c r="A306" s="8" t="s">
        <v>328</v>
      </c>
      <c r="B306" s="9"/>
      <c r="C306" s="15" t="s">
        <v>195</v>
      </c>
      <c r="D306" s="10">
        <v>35033</v>
      </c>
      <c r="E306" s="11">
        <f t="shared" ca="1" si="4"/>
        <v>20</v>
      </c>
      <c r="F306" s="12">
        <v>87</v>
      </c>
      <c r="G306" s="13">
        <v>29054</v>
      </c>
      <c r="H306" s="13">
        <v>225224</v>
      </c>
    </row>
    <row r="307" spans="1:8" x14ac:dyDescent="0.2">
      <c r="A307" s="8" t="s">
        <v>329</v>
      </c>
      <c r="B307" s="9"/>
      <c r="C307" s="15" t="s">
        <v>195</v>
      </c>
      <c r="D307" s="10">
        <v>37020</v>
      </c>
      <c r="E307" s="11">
        <f t="shared" ca="1" si="4"/>
        <v>15</v>
      </c>
      <c r="F307" s="12">
        <v>78</v>
      </c>
      <c r="G307" s="13">
        <v>98432</v>
      </c>
      <c r="H307" s="13">
        <v>244444</v>
      </c>
    </row>
    <row r="308" spans="1:8" x14ac:dyDescent="0.2">
      <c r="A308" s="8" t="s">
        <v>330</v>
      </c>
      <c r="B308" s="9"/>
      <c r="C308" s="15" t="s">
        <v>195</v>
      </c>
      <c r="D308" s="10">
        <v>37121</v>
      </c>
      <c r="E308" s="11">
        <f t="shared" ca="1" si="4"/>
        <v>15</v>
      </c>
      <c r="F308" s="12">
        <v>12</v>
      </c>
      <c r="G308" s="13">
        <v>206547</v>
      </c>
      <c r="H308" s="13">
        <v>55983</v>
      </c>
    </row>
    <row r="309" spans="1:8" x14ac:dyDescent="0.2">
      <c r="A309" s="8" t="s">
        <v>331</v>
      </c>
      <c r="B309" s="9"/>
      <c r="C309" s="15" t="s">
        <v>195</v>
      </c>
      <c r="D309" s="10">
        <v>39829</v>
      </c>
      <c r="E309" s="11">
        <f t="shared" ca="1" si="4"/>
        <v>7</v>
      </c>
      <c r="F309" s="12">
        <v>82</v>
      </c>
      <c r="G309" s="13">
        <v>287857</v>
      </c>
      <c r="H309" s="13">
        <v>150397</v>
      </c>
    </row>
    <row r="310" spans="1:8" x14ac:dyDescent="0.2">
      <c r="A310" s="8" t="s">
        <v>332</v>
      </c>
      <c r="B310" s="9"/>
      <c r="C310" s="15" t="s">
        <v>195</v>
      </c>
      <c r="D310" s="10">
        <v>35705</v>
      </c>
      <c r="E310" s="11">
        <f t="shared" ca="1" si="4"/>
        <v>19</v>
      </c>
      <c r="F310" s="12">
        <v>58</v>
      </c>
      <c r="G310" s="13">
        <v>146894</v>
      </c>
      <c r="H310" s="13">
        <v>241898</v>
      </c>
    </row>
    <row r="311" spans="1:8" x14ac:dyDescent="0.2">
      <c r="A311" s="8" t="s">
        <v>333</v>
      </c>
      <c r="B311" s="9"/>
      <c r="C311" s="15" t="s">
        <v>195</v>
      </c>
      <c r="D311" s="10">
        <v>38753</v>
      </c>
      <c r="E311" s="11">
        <f t="shared" ca="1" si="4"/>
        <v>10</v>
      </c>
      <c r="F311" s="12">
        <v>49</v>
      </c>
      <c r="G311" s="13">
        <v>63225</v>
      </c>
      <c r="H311" s="13">
        <v>296437</v>
      </c>
    </row>
    <row r="312" spans="1:8" x14ac:dyDescent="0.2">
      <c r="A312" s="8" t="s">
        <v>334</v>
      </c>
      <c r="B312" s="9"/>
      <c r="C312" s="15" t="s">
        <v>195</v>
      </c>
      <c r="D312" s="10">
        <v>36865</v>
      </c>
      <c r="E312" s="11">
        <f t="shared" ca="1" si="4"/>
        <v>15</v>
      </c>
      <c r="F312" s="12">
        <v>66</v>
      </c>
      <c r="G312" s="13">
        <v>94279</v>
      </c>
      <c r="H312" s="13">
        <v>210216</v>
      </c>
    </row>
    <row r="313" spans="1:8" x14ac:dyDescent="0.2">
      <c r="A313" s="8" t="s">
        <v>335</v>
      </c>
      <c r="B313" s="9"/>
      <c r="C313" s="15" t="s">
        <v>195</v>
      </c>
      <c r="D313" s="10">
        <v>34996</v>
      </c>
      <c r="E313" s="11">
        <f t="shared" ca="1" si="4"/>
        <v>20</v>
      </c>
      <c r="F313" s="12">
        <v>55</v>
      </c>
      <c r="G313" s="13">
        <v>135254</v>
      </c>
      <c r="H313" s="13">
        <v>164421</v>
      </c>
    </row>
    <row r="314" spans="1:8" x14ac:dyDescent="0.2">
      <c r="A314" s="8" t="s">
        <v>336</v>
      </c>
      <c r="B314" s="9"/>
      <c r="C314" s="15" t="s">
        <v>195</v>
      </c>
      <c r="D314" s="10">
        <v>39109</v>
      </c>
      <c r="E314" s="11">
        <f t="shared" ca="1" si="4"/>
        <v>9</v>
      </c>
      <c r="F314" s="12">
        <v>67</v>
      </c>
      <c r="G314" s="13">
        <v>248769</v>
      </c>
      <c r="H314" s="13">
        <v>158773</v>
      </c>
    </row>
    <row r="315" spans="1:8" x14ac:dyDescent="0.2">
      <c r="A315" s="8" t="s">
        <v>337</v>
      </c>
      <c r="B315" s="9"/>
      <c r="C315" s="15" t="s">
        <v>195</v>
      </c>
      <c r="D315" s="10">
        <v>34264</v>
      </c>
      <c r="E315" s="11">
        <f t="shared" ca="1" si="4"/>
        <v>22</v>
      </c>
      <c r="F315" s="12">
        <v>85</v>
      </c>
      <c r="G315" s="13">
        <v>205530</v>
      </c>
      <c r="H315" s="13">
        <v>93598</v>
      </c>
    </row>
    <row r="316" spans="1:8" x14ac:dyDescent="0.2">
      <c r="A316" s="8" t="s">
        <v>338</v>
      </c>
      <c r="B316" s="9"/>
      <c r="C316" s="15" t="s">
        <v>195</v>
      </c>
      <c r="D316" s="10">
        <v>36133</v>
      </c>
      <c r="E316" s="11">
        <f t="shared" ca="1" si="4"/>
        <v>17</v>
      </c>
      <c r="F316" s="12">
        <v>74</v>
      </c>
      <c r="G316" s="13">
        <v>186040</v>
      </c>
      <c r="H316" s="13">
        <v>223127</v>
      </c>
    </row>
    <row r="317" spans="1:8" x14ac:dyDescent="0.2">
      <c r="A317" s="8" t="s">
        <v>339</v>
      </c>
      <c r="B317" s="9"/>
      <c r="C317" s="15" t="s">
        <v>195</v>
      </c>
      <c r="D317" s="10">
        <v>34343</v>
      </c>
      <c r="E317" s="11">
        <f t="shared" ca="1" si="4"/>
        <v>22</v>
      </c>
      <c r="F317" s="12">
        <v>81</v>
      </c>
      <c r="G317" s="13">
        <v>134301</v>
      </c>
      <c r="H317" s="13">
        <v>271217</v>
      </c>
    </row>
    <row r="318" spans="1:8" x14ac:dyDescent="0.2">
      <c r="A318" s="8" t="s">
        <v>340</v>
      </c>
      <c r="B318" s="9"/>
      <c r="C318" s="15" t="s">
        <v>195</v>
      </c>
      <c r="D318" s="10">
        <v>35343</v>
      </c>
      <c r="E318" s="11">
        <f t="shared" ca="1" si="4"/>
        <v>20</v>
      </c>
      <c r="F318" s="12">
        <v>78</v>
      </c>
      <c r="G318" s="13">
        <v>237509</v>
      </c>
      <c r="H318" s="13">
        <v>257436</v>
      </c>
    </row>
    <row r="319" spans="1:8" x14ac:dyDescent="0.2">
      <c r="A319" s="8" t="s">
        <v>341</v>
      </c>
      <c r="B319" s="9"/>
      <c r="C319" s="15" t="s">
        <v>195</v>
      </c>
      <c r="D319" s="10">
        <v>39687</v>
      </c>
      <c r="E319" s="11">
        <f t="shared" ca="1" si="4"/>
        <v>8</v>
      </c>
      <c r="F319" s="12">
        <v>59</v>
      </c>
      <c r="G319" s="13">
        <v>254354</v>
      </c>
      <c r="H319" s="13">
        <v>206817</v>
      </c>
    </row>
    <row r="320" spans="1:8" x14ac:dyDescent="0.2">
      <c r="A320" s="8" t="s">
        <v>342</v>
      </c>
      <c r="B320" s="9"/>
      <c r="C320" s="15" t="s">
        <v>195</v>
      </c>
      <c r="D320" s="10">
        <v>35748</v>
      </c>
      <c r="E320" s="11">
        <f t="shared" ca="1" si="4"/>
        <v>18</v>
      </c>
      <c r="F320" s="12">
        <v>49</v>
      </c>
      <c r="G320" s="13">
        <v>244851</v>
      </c>
      <c r="H320" s="13">
        <v>154050</v>
      </c>
    </row>
    <row r="321" spans="1:8" x14ac:dyDescent="0.2">
      <c r="A321" s="8" t="s">
        <v>343</v>
      </c>
      <c r="B321" s="9"/>
      <c r="C321" s="15" t="s">
        <v>195</v>
      </c>
      <c r="D321" s="10">
        <v>36118</v>
      </c>
      <c r="E321" s="11">
        <f t="shared" ca="1" si="4"/>
        <v>17</v>
      </c>
      <c r="F321" s="12">
        <v>56</v>
      </c>
      <c r="G321" s="13">
        <v>39024</v>
      </c>
      <c r="H321" s="13">
        <v>284100</v>
      </c>
    </row>
    <row r="322" spans="1:8" x14ac:dyDescent="0.2">
      <c r="A322" s="8" t="s">
        <v>344</v>
      </c>
      <c r="B322" s="9"/>
      <c r="C322" s="15" t="s">
        <v>195</v>
      </c>
      <c r="D322" s="10">
        <v>35186</v>
      </c>
      <c r="E322" s="11">
        <f t="shared" ref="E322:E385" ca="1" si="5">DATEDIF(D322,TODAY(),"Y")</f>
        <v>20</v>
      </c>
      <c r="F322" s="12">
        <v>51</v>
      </c>
      <c r="G322" s="13">
        <v>26899</v>
      </c>
      <c r="H322" s="13">
        <v>179708</v>
      </c>
    </row>
    <row r="323" spans="1:8" x14ac:dyDescent="0.2">
      <c r="A323" s="8" t="s">
        <v>345</v>
      </c>
      <c r="B323" s="9"/>
      <c r="C323" s="15" t="s">
        <v>195</v>
      </c>
      <c r="D323" s="10">
        <v>39730</v>
      </c>
      <c r="E323" s="11">
        <f t="shared" ca="1" si="5"/>
        <v>8</v>
      </c>
      <c r="F323" s="12">
        <v>64</v>
      </c>
      <c r="G323" s="13">
        <v>160200</v>
      </c>
      <c r="H323" s="13">
        <v>224729</v>
      </c>
    </row>
    <row r="324" spans="1:8" x14ac:dyDescent="0.2">
      <c r="A324" s="8" t="s">
        <v>346</v>
      </c>
      <c r="B324" s="9"/>
      <c r="C324" s="8" t="s">
        <v>347</v>
      </c>
      <c r="D324" s="10">
        <v>34549</v>
      </c>
      <c r="E324" s="11">
        <f t="shared" ca="1" si="5"/>
        <v>22</v>
      </c>
      <c r="F324" s="12">
        <v>82</v>
      </c>
      <c r="G324" s="13">
        <v>259957</v>
      </c>
      <c r="H324" s="13">
        <v>280036</v>
      </c>
    </row>
    <row r="325" spans="1:8" x14ac:dyDescent="0.2">
      <c r="A325" s="8" t="s">
        <v>348</v>
      </c>
      <c r="B325" s="9"/>
      <c r="C325" s="15" t="s">
        <v>347</v>
      </c>
      <c r="D325" s="10">
        <v>36852</v>
      </c>
      <c r="E325" s="11">
        <f t="shared" ca="1" si="5"/>
        <v>15</v>
      </c>
      <c r="F325" s="12">
        <v>36</v>
      </c>
      <c r="G325" s="13">
        <v>226560</v>
      </c>
      <c r="H325" s="13">
        <v>151757</v>
      </c>
    </row>
    <row r="326" spans="1:8" x14ac:dyDescent="0.2">
      <c r="A326" s="8" t="s">
        <v>349</v>
      </c>
      <c r="B326" s="9"/>
      <c r="C326" s="15" t="s">
        <v>347</v>
      </c>
      <c r="D326" s="10">
        <v>35079</v>
      </c>
      <c r="E326" s="11">
        <f t="shared" ca="1" si="5"/>
        <v>20</v>
      </c>
      <c r="F326" s="12">
        <v>75</v>
      </c>
      <c r="G326" s="13">
        <v>51987</v>
      </c>
      <c r="H326" s="13">
        <v>107239</v>
      </c>
    </row>
    <row r="327" spans="1:8" x14ac:dyDescent="0.2">
      <c r="A327" s="8" t="s">
        <v>350</v>
      </c>
      <c r="B327" s="9"/>
      <c r="C327" s="15" t="s">
        <v>347</v>
      </c>
      <c r="D327" s="10">
        <v>36440</v>
      </c>
      <c r="E327" s="11">
        <f t="shared" ca="1" si="5"/>
        <v>17</v>
      </c>
      <c r="F327" s="12">
        <v>57</v>
      </c>
      <c r="G327" s="13">
        <v>285360</v>
      </c>
      <c r="H327" s="13">
        <v>194801</v>
      </c>
    </row>
    <row r="328" spans="1:8" x14ac:dyDescent="0.2">
      <c r="A328" s="8" t="s">
        <v>351</v>
      </c>
      <c r="B328" s="9"/>
      <c r="C328" s="15" t="s">
        <v>347</v>
      </c>
      <c r="D328" s="10">
        <v>35874</v>
      </c>
      <c r="E328" s="11">
        <f t="shared" ca="1" si="5"/>
        <v>18</v>
      </c>
      <c r="F328" s="12">
        <v>43</v>
      </c>
      <c r="G328" s="13">
        <v>135350</v>
      </c>
      <c r="H328" s="13">
        <v>245157</v>
      </c>
    </row>
    <row r="329" spans="1:8" x14ac:dyDescent="0.2">
      <c r="A329" s="8" t="s">
        <v>352</v>
      </c>
      <c r="B329" s="9"/>
      <c r="C329" s="15" t="s">
        <v>347</v>
      </c>
      <c r="D329" s="10">
        <v>37568</v>
      </c>
      <c r="E329" s="11">
        <f t="shared" ca="1" si="5"/>
        <v>13</v>
      </c>
      <c r="F329" s="12">
        <v>76</v>
      </c>
      <c r="G329" s="13">
        <v>207545</v>
      </c>
      <c r="H329" s="13">
        <v>79571</v>
      </c>
    </row>
    <row r="330" spans="1:8" x14ac:dyDescent="0.2">
      <c r="A330" s="8" t="s">
        <v>353</v>
      </c>
      <c r="B330" s="9"/>
      <c r="C330" s="15" t="s">
        <v>347</v>
      </c>
      <c r="D330" s="10">
        <v>38221</v>
      </c>
      <c r="E330" s="11">
        <f t="shared" ca="1" si="5"/>
        <v>12</v>
      </c>
      <c r="F330" s="12">
        <v>57</v>
      </c>
      <c r="G330" s="13">
        <v>123240</v>
      </c>
      <c r="H330" s="13">
        <v>246123</v>
      </c>
    </row>
    <row r="331" spans="1:8" x14ac:dyDescent="0.2">
      <c r="A331" s="8" t="s">
        <v>354</v>
      </c>
      <c r="B331" s="9"/>
      <c r="C331" s="8" t="s">
        <v>355</v>
      </c>
      <c r="D331" s="10">
        <v>36274</v>
      </c>
      <c r="E331" s="11">
        <f t="shared" ca="1" si="5"/>
        <v>17</v>
      </c>
      <c r="F331" s="12">
        <v>78</v>
      </c>
      <c r="G331" s="13">
        <v>165791</v>
      </c>
      <c r="H331" s="13">
        <v>99192</v>
      </c>
    </row>
    <row r="332" spans="1:8" x14ac:dyDescent="0.2">
      <c r="A332" s="8" t="s">
        <v>356</v>
      </c>
      <c r="B332" s="9"/>
      <c r="C332" s="15" t="s">
        <v>355</v>
      </c>
      <c r="D332" s="10">
        <v>35206</v>
      </c>
      <c r="E332" s="11">
        <f t="shared" ca="1" si="5"/>
        <v>20</v>
      </c>
      <c r="F332" s="12">
        <v>48</v>
      </c>
      <c r="G332" s="13">
        <v>46221</v>
      </c>
      <c r="H332" s="13">
        <v>209617</v>
      </c>
    </row>
    <row r="333" spans="1:8" x14ac:dyDescent="0.2">
      <c r="A333" s="8" t="s">
        <v>357</v>
      </c>
      <c r="B333" s="9"/>
      <c r="C333" s="15" t="s">
        <v>355</v>
      </c>
      <c r="D333" s="10">
        <v>34401</v>
      </c>
      <c r="E333" s="11">
        <f t="shared" ca="1" si="5"/>
        <v>22</v>
      </c>
      <c r="F333" s="12">
        <v>17</v>
      </c>
      <c r="G333" s="13">
        <v>260438</v>
      </c>
      <c r="H333" s="13">
        <v>177085</v>
      </c>
    </row>
    <row r="334" spans="1:8" x14ac:dyDescent="0.2">
      <c r="A334" s="8" t="s">
        <v>358</v>
      </c>
      <c r="B334" s="9"/>
      <c r="C334" s="15" t="s">
        <v>355</v>
      </c>
      <c r="D334" s="10">
        <v>37317</v>
      </c>
      <c r="E334" s="11">
        <f t="shared" ca="1" si="5"/>
        <v>14</v>
      </c>
      <c r="F334" s="12">
        <v>67</v>
      </c>
      <c r="G334" s="13">
        <v>221339</v>
      </c>
      <c r="H334" s="13">
        <v>261466</v>
      </c>
    </row>
    <row r="335" spans="1:8" x14ac:dyDescent="0.2">
      <c r="A335" s="8" t="s">
        <v>359</v>
      </c>
      <c r="B335" s="9"/>
      <c r="C335" s="15" t="s">
        <v>355</v>
      </c>
      <c r="D335" s="10">
        <v>36027</v>
      </c>
      <c r="E335" s="11">
        <f t="shared" ca="1" si="5"/>
        <v>18</v>
      </c>
      <c r="F335" s="12">
        <v>83</v>
      </c>
      <c r="G335" s="13">
        <v>274619</v>
      </c>
      <c r="H335" s="13">
        <v>196800</v>
      </c>
    </row>
    <row r="336" spans="1:8" x14ac:dyDescent="0.2">
      <c r="A336" s="8" t="s">
        <v>360</v>
      </c>
      <c r="B336" s="9"/>
      <c r="C336" s="15" t="s">
        <v>355</v>
      </c>
      <c r="D336" s="10">
        <v>38799</v>
      </c>
      <c r="E336" s="11">
        <f t="shared" ca="1" si="5"/>
        <v>10</v>
      </c>
      <c r="F336" s="12">
        <v>10</v>
      </c>
      <c r="G336" s="13">
        <v>197922</v>
      </c>
      <c r="H336" s="13">
        <v>269864</v>
      </c>
    </row>
    <row r="337" spans="1:8" x14ac:dyDescent="0.2">
      <c r="A337" s="8" t="s">
        <v>361</v>
      </c>
      <c r="B337" s="9"/>
      <c r="C337" s="15" t="s">
        <v>355</v>
      </c>
      <c r="D337" s="10">
        <v>36164</v>
      </c>
      <c r="E337" s="11">
        <f t="shared" ca="1" si="5"/>
        <v>17</v>
      </c>
      <c r="F337" s="12">
        <v>78</v>
      </c>
      <c r="G337" s="13">
        <v>176691</v>
      </c>
      <c r="H337" s="13">
        <v>240696</v>
      </c>
    </row>
    <row r="338" spans="1:8" x14ac:dyDescent="0.2">
      <c r="A338" s="8" t="s">
        <v>362</v>
      </c>
      <c r="B338" s="9"/>
      <c r="C338" s="15" t="s">
        <v>355</v>
      </c>
      <c r="D338" s="10">
        <v>34917</v>
      </c>
      <c r="E338" s="11">
        <f t="shared" ca="1" si="5"/>
        <v>21</v>
      </c>
      <c r="F338" s="12">
        <v>77</v>
      </c>
      <c r="G338" s="13">
        <v>155533</v>
      </c>
      <c r="H338" s="13">
        <v>139554</v>
      </c>
    </row>
    <row r="339" spans="1:8" x14ac:dyDescent="0.2">
      <c r="A339" s="8" t="s">
        <v>363</v>
      </c>
      <c r="B339" s="9"/>
      <c r="C339" s="15" t="s">
        <v>355</v>
      </c>
      <c r="D339" s="10">
        <v>37677</v>
      </c>
      <c r="E339" s="11">
        <f t="shared" ca="1" si="5"/>
        <v>13</v>
      </c>
      <c r="F339" s="12">
        <v>12</v>
      </c>
      <c r="G339" s="13">
        <v>91541</v>
      </c>
      <c r="H339" s="13">
        <v>155273</v>
      </c>
    </row>
    <row r="340" spans="1:8" x14ac:dyDescent="0.2">
      <c r="A340" s="8" t="s">
        <v>364</v>
      </c>
      <c r="B340" s="9"/>
      <c r="C340" s="15" t="s">
        <v>355</v>
      </c>
      <c r="D340" s="10">
        <v>36128</v>
      </c>
      <c r="E340" s="11">
        <f t="shared" ca="1" si="5"/>
        <v>17</v>
      </c>
      <c r="F340" s="12">
        <v>16</v>
      </c>
      <c r="G340" s="13">
        <v>263041</v>
      </c>
      <c r="H340" s="13">
        <v>233086</v>
      </c>
    </row>
    <row r="341" spans="1:8" x14ac:dyDescent="0.2">
      <c r="A341" s="8" t="s">
        <v>365</v>
      </c>
      <c r="B341" s="9"/>
      <c r="C341" s="15" t="s">
        <v>355</v>
      </c>
      <c r="D341" s="10">
        <v>38459</v>
      </c>
      <c r="E341" s="11">
        <f t="shared" ca="1" si="5"/>
        <v>11</v>
      </c>
      <c r="F341" s="12">
        <v>68</v>
      </c>
      <c r="G341" s="13">
        <v>31848</v>
      </c>
      <c r="H341" s="13">
        <v>59324</v>
      </c>
    </row>
    <row r="342" spans="1:8" x14ac:dyDescent="0.2">
      <c r="A342" s="8" t="s">
        <v>366</v>
      </c>
      <c r="B342" s="9"/>
      <c r="C342" s="15" t="s">
        <v>355</v>
      </c>
      <c r="D342" s="10">
        <v>35921</v>
      </c>
      <c r="E342" s="11">
        <f t="shared" ca="1" si="5"/>
        <v>18</v>
      </c>
      <c r="F342" s="12">
        <v>78</v>
      </c>
      <c r="G342" s="13">
        <v>271301</v>
      </c>
      <c r="H342" s="13">
        <v>160060</v>
      </c>
    </row>
    <row r="343" spans="1:8" x14ac:dyDescent="0.2">
      <c r="A343" s="8" t="s">
        <v>367</v>
      </c>
      <c r="B343" s="9"/>
      <c r="C343" s="15" t="s">
        <v>355</v>
      </c>
      <c r="D343" s="10">
        <v>38475</v>
      </c>
      <c r="E343" s="11">
        <f t="shared" ca="1" si="5"/>
        <v>11</v>
      </c>
      <c r="F343" s="12">
        <v>27</v>
      </c>
      <c r="G343" s="13">
        <v>31412</v>
      </c>
      <c r="H343" s="13">
        <v>121555</v>
      </c>
    </row>
    <row r="344" spans="1:8" x14ac:dyDescent="0.2">
      <c r="A344" s="8" t="s">
        <v>368</v>
      </c>
      <c r="B344" s="9"/>
      <c r="C344" s="15" t="s">
        <v>355</v>
      </c>
      <c r="D344" s="10">
        <v>38042</v>
      </c>
      <c r="E344" s="11">
        <f t="shared" ca="1" si="5"/>
        <v>12</v>
      </c>
      <c r="F344" s="12">
        <v>79</v>
      </c>
      <c r="G344" s="13">
        <v>170289</v>
      </c>
      <c r="H344" s="13">
        <v>69949</v>
      </c>
    </row>
    <row r="345" spans="1:8" x14ac:dyDescent="0.2">
      <c r="A345" s="8" t="s">
        <v>369</v>
      </c>
      <c r="B345" s="9"/>
      <c r="C345" s="15" t="s">
        <v>355</v>
      </c>
      <c r="D345" s="10">
        <v>39879</v>
      </c>
      <c r="E345" s="11">
        <f t="shared" ca="1" si="5"/>
        <v>7</v>
      </c>
      <c r="F345" s="12">
        <v>82</v>
      </c>
      <c r="G345" s="13">
        <v>164729</v>
      </c>
      <c r="H345" s="13">
        <v>77721</v>
      </c>
    </row>
    <row r="346" spans="1:8" x14ac:dyDescent="0.2">
      <c r="A346" s="8" t="s">
        <v>370</v>
      </c>
      <c r="B346" s="9"/>
      <c r="C346" s="15" t="s">
        <v>355</v>
      </c>
      <c r="D346" s="10">
        <v>39411</v>
      </c>
      <c r="E346" s="11">
        <f t="shared" ca="1" si="5"/>
        <v>8</v>
      </c>
      <c r="F346" s="12">
        <v>43</v>
      </c>
      <c r="G346" s="13">
        <v>54957</v>
      </c>
      <c r="H346" s="13">
        <v>252105</v>
      </c>
    </row>
    <row r="347" spans="1:8" x14ac:dyDescent="0.2">
      <c r="A347" s="8" t="s">
        <v>371</v>
      </c>
      <c r="B347" s="9"/>
      <c r="C347" s="15" t="s">
        <v>355</v>
      </c>
      <c r="D347" s="10">
        <v>37310</v>
      </c>
      <c r="E347" s="11">
        <f t="shared" ca="1" si="5"/>
        <v>14</v>
      </c>
      <c r="F347" s="12">
        <v>28</v>
      </c>
      <c r="G347" s="13">
        <v>154250</v>
      </c>
      <c r="H347" s="13">
        <v>252579</v>
      </c>
    </row>
    <row r="348" spans="1:8" x14ac:dyDescent="0.2">
      <c r="A348" s="8" t="s">
        <v>372</v>
      </c>
      <c r="B348" s="9"/>
      <c r="C348" s="15" t="s">
        <v>355</v>
      </c>
      <c r="D348" s="10">
        <v>39392</v>
      </c>
      <c r="E348" s="11">
        <f t="shared" ca="1" si="5"/>
        <v>8</v>
      </c>
      <c r="F348" s="12">
        <v>21</v>
      </c>
      <c r="G348" s="13">
        <v>83527</v>
      </c>
      <c r="H348" s="13">
        <v>50413</v>
      </c>
    </row>
    <row r="349" spans="1:8" x14ac:dyDescent="0.2">
      <c r="A349" s="8" t="s">
        <v>373</v>
      </c>
      <c r="B349" s="9"/>
      <c r="C349" s="15" t="s">
        <v>355</v>
      </c>
      <c r="D349" s="10">
        <v>38856</v>
      </c>
      <c r="E349" s="11">
        <f t="shared" ca="1" si="5"/>
        <v>10</v>
      </c>
      <c r="F349" s="12">
        <v>49</v>
      </c>
      <c r="G349" s="13">
        <v>86113</v>
      </c>
      <c r="H349" s="13">
        <v>266937</v>
      </c>
    </row>
    <row r="350" spans="1:8" x14ac:dyDescent="0.2">
      <c r="A350" s="8" t="s">
        <v>374</v>
      </c>
      <c r="B350" s="9"/>
      <c r="C350" s="15" t="s">
        <v>355</v>
      </c>
      <c r="D350" s="10">
        <v>36120</v>
      </c>
      <c r="E350" s="11">
        <f t="shared" ca="1" si="5"/>
        <v>17</v>
      </c>
      <c r="F350" s="12">
        <v>44</v>
      </c>
      <c r="G350" s="13">
        <v>62988</v>
      </c>
      <c r="H350" s="13">
        <v>34676</v>
      </c>
    </row>
    <row r="351" spans="1:8" x14ac:dyDescent="0.2">
      <c r="A351" s="8" t="s">
        <v>375</v>
      </c>
      <c r="B351" s="9"/>
      <c r="C351" s="15" t="s">
        <v>355</v>
      </c>
      <c r="D351" s="10">
        <v>36969</v>
      </c>
      <c r="E351" s="11">
        <f t="shared" ca="1" si="5"/>
        <v>15</v>
      </c>
      <c r="F351" s="12">
        <v>83</v>
      </c>
      <c r="G351" s="13">
        <v>147515</v>
      </c>
      <c r="H351" s="13">
        <v>78555</v>
      </c>
    </row>
    <row r="352" spans="1:8" x14ac:dyDescent="0.2">
      <c r="A352" s="8" t="s">
        <v>376</v>
      </c>
      <c r="B352" s="9"/>
      <c r="C352" s="15" t="s">
        <v>355</v>
      </c>
      <c r="D352" s="10">
        <v>35954</v>
      </c>
      <c r="E352" s="11">
        <f t="shared" ca="1" si="5"/>
        <v>18</v>
      </c>
      <c r="F352" s="12">
        <v>50</v>
      </c>
      <c r="G352" s="13">
        <v>190842</v>
      </c>
      <c r="H352" s="13">
        <v>39225</v>
      </c>
    </row>
    <row r="353" spans="1:8" x14ac:dyDescent="0.2">
      <c r="A353" s="8" t="s">
        <v>377</v>
      </c>
      <c r="B353" s="9"/>
      <c r="C353" s="15" t="s">
        <v>355</v>
      </c>
      <c r="D353" s="10">
        <v>39422</v>
      </c>
      <c r="E353" s="11">
        <f t="shared" ca="1" si="5"/>
        <v>8</v>
      </c>
      <c r="F353" s="12">
        <v>40</v>
      </c>
      <c r="G353" s="13">
        <v>100000</v>
      </c>
      <c r="H353" s="13">
        <v>143646</v>
      </c>
    </row>
    <row r="354" spans="1:8" x14ac:dyDescent="0.2">
      <c r="A354" s="8" t="s">
        <v>378</v>
      </c>
      <c r="B354" s="9"/>
      <c r="C354" s="15" t="s">
        <v>355</v>
      </c>
      <c r="D354" s="10">
        <v>34450</v>
      </c>
      <c r="E354" s="11">
        <f t="shared" ca="1" si="5"/>
        <v>22</v>
      </c>
      <c r="F354" s="12">
        <v>12</v>
      </c>
      <c r="G354" s="13">
        <v>54562</v>
      </c>
      <c r="H354" s="13">
        <v>292549</v>
      </c>
    </row>
    <row r="355" spans="1:8" x14ac:dyDescent="0.2">
      <c r="A355" s="8" t="s">
        <v>379</v>
      </c>
      <c r="B355" s="9"/>
      <c r="C355" s="15" t="s">
        <v>355</v>
      </c>
      <c r="D355" s="10">
        <v>39628</v>
      </c>
      <c r="E355" s="11">
        <f t="shared" ca="1" si="5"/>
        <v>8</v>
      </c>
      <c r="F355" s="12">
        <v>26</v>
      </c>
      <c r="G355" s="13">
        <v>214385</v>
      </c>
      <c r="H355" s="13">
        <v>131419</v>
      </c>
    </row>
    <row r="356" spans="1:8" x14ac:dyDescent="0.2">
      <c r="A356" s="8" t="s">
        <v>380</v>
      </c>
      <c r="B356" s="9"/>
      <c r="C356" s="15" t="s">
        <v>355</v>
      </c>
      <c r="D356" s="10">
        <v>36743</v>
      </c>
      <c r="E356" s="11">
        <f t="shared" ca="1" si="5"/>
        <v>16</v>
      </c>
      <c r="F356" s="12">
        <v>67</v>
      </c>
      <c r="G356" s="13">
        <v>253224</v>
      </c>
      <c r="H356" s="13">
        <v>189465</v>
      </c>
    </row>
    <row r="357" spans="1:8" x14ac:dyDescent="0.2">
      <c r="A357" s="8" t="s">
        <v>381</v>
      </c>
      <c r="B357" s="9"/>
      <c r="C357" s="15" t="s">
        <v>355</v>
      </c>
      <c r="D357" s="10">
        <v>37797</v>
      </c>
      <c r="E357" s="11">
        <f t="shared" ca="1" si="5"/>
        <v>13</v>
      </c>
      <c r="F357" s="12">
        <v>84</v>
      </c>
      <c r="G357" s="13">
        <v>34110</v>
      </c>
      <c r="H357" s="13">
        <v>228559</v>
      </c>
    </row>
    <row r="358" spans="1:8" x14ac:dyDescent="0.2">
      <c r="A358" s="8" t="s">
        <v>382</v>
      </c>
      <c r="B358" s="9"/>
      <c r="C358" s="15" t="s">
        <v>355</v>
      </c>
      <c r="D358" s="10">
        <v>34254</v>
      </c>
      <c r="E358" s="11">
        <f t="shared" ca="1" si="5"/>
        <v>22</v>
      </c>
      <c r="F358" s="12">
        <v>18</v>
      </c>
      <c r="G358" s="13">
        <v>121290</v>
      </c>
      <c r="H358" s="13">
        <v>57226</v>
      </c>
    </row>
    <row r="359" spans="1:8" x14ac:dyDescent="0.2">
      <c r="A359" s="8" t="s">
        <v>383</v>
      </c>
      <c r="B359" s="9"/>
      <c r="C359" s="15" t="s">
        <v>355</v>
      </c>
      <c r="D359" s="10">
        <v>36173</v>
      </c>
      <c r="E359" s="11">
        <f t="shared" ca="1" si="5"/>
        <v>17</v>
      </c>
      <c r="F359" s="12">
        <v>29</v>
      </c>
      <c r="G359" s="13">
        <v>252178</v>
      </c>
      <c r="H359" s="13">
        <v>222327</v>
      </c>
    </row>
    <row r="360" spans="1:8" x14ac:dyDescent="0.2">
      <c r="A360" s="8" t="s">
        <v>384</v>
      </c>
      <c r="B360" s="9"/>
      <c r="C360" s="15" t="s">
        <v>355</v>
      </c>
      <c r="D360" s="10">
        <v>35388</v>
      </c>
      <c r="E360" s="11">
        <f t="shared" ca="1" si="5"/>
        <v>19</v>
      </c>
      <c r="F360" s="12">
        <v>74</v>
      </c>
      <c r="G360" s="13">
        <v>254402</v>
      </c>
      <c r="H360" s="13">
        <v>223242</v>
      </c>
    </row>
    <row r="361" spans="1:8" x14ac:dyDescent="0.2">
      <c r="A361" s="8" t="s">
        <v>385</v>
      </c>
      <c r="B361" s="9"/>
      <c r="C361" s="15" t="s">
        <v>355</v>
      </c>
      <c r="D361" s="10">
        <v>37297</v>
      </c>
      <c r="E361" s="11">
        <f t="shared" ca="1" si="5"/>
        <v>14</v>
      </c>
      <c r="F361" s="12">
        <v>36</v>
      </c>
      <c r="G361" s="13">
        <v>197783</v>
      </c>
      <c r="H361" s="13">
        <v>254998</v>
      </c>
    </row>
    <row r="362" spans="1:8" x14ac:dyDescent="0.2">
      <c r="A362" s="8" t="s">
        <v>386</v>
      </c>
      <c r="B362" s="9"/>
      <c r="C362" s="15" t="s">
        <v>355</v>
      </c>
      <c r="D362" s="10">
        <v>36885</v>
      </c>
      <c r="E362" s="11">
        <f t="shared" ca="1" si="5"/>
        <v>15</v>
      </c>
      <c r="F362" s="12">
        <v>31</v>
      </c>
      <c r="G362" s="13">
        <v>234969</v>
      </c>
      <c r="H362" s="13">
        <v>245405</v>
      </c>
    </row>
    <row r="363" spans="1:8" x14ac:dyDescent="0.2">
      <c r="A363" s="8" t="s">
        <v>387</v>
      </c>
      <c r="B363" s="9"/>
      <c r="C363" s="15" t="s">
        <v>355</v>
      </c>
      <c r="D363" s="10">
        <v>34933</v>
      </c>
      <c r="E363" s="11">
        <f t="shared" ca="1" si="5"/>
        <v>21</v>
      </c>
      <c r="F363" s="12">
        <v>47</v>
      </c>
      <c r="G363" s="13">
        <v>92501</v>
      </c>
      <c r="H363" s="13">
        <v>81758</v>
      </c>
    </row>
    <row r="364" spans="1:8" x14ac:dyDescent="0.2">
      <c r="A364" s="8" t="s">
        <v>388</v>
      </c>
      <c r="B364" s="9"/>
      <c r="C364" s="15" t="s">
        <v>355</v>
      </c>
      <c r="D364" s="10">
        <v>34287</v>
      </c>
      <c r="E364" s="11">
        <f t="shared" ca="1" si="5"/>
        <v>22</v>
      </c>
      <c r="F364" s="12">
        <v>73</v>
      </c>
      <c r="G364" s="13">
        <v>245864</v>
      </c>
      <c r="H364" s="13">
        <v>170248</v>
      </c>
    </row>
    <row r="365" spans="1:8" x14ac:dyDescent="0.2">
      <c r="A365" s="8" t="s">
        <v>389</v>
      </c>
      <c r="B365" s="9"/>
      <c r="C365" s="15" t="s">
        <v>355</v>
      </c>
      <c r="D365" s="10">
        <v>36157</v>
      </c>
      <c r="E365" s="11">
        <f t="shared" ca="1" si="5"/>
        <v>17</v>
      </c>
      <c r="F365" s="12">
        <v>39</v>
      </c>
      <c r="G365" s="13">
        <v>221588</v>
      </c>
      <c r="H365" s="13">
        <v>234474</v>
      </c>
    </row>
    <row r="366" spans="1:8" x14ac:dyDescent="0.2">
      <c r="A366" s="8" t="s">
        <v>390</v>
      </c>
      <c r="B366" s="9"/>
      <c r="C366" s="15" t="s">
        <v>355</v>
      </c>
      <c r="D366" s="10">
        <v>39367</v>
      </c>
      <c r="E366" s="11">
        <f t="shared" ca="1" si="5"/>
        <v>8</v>
      </c>
      <c r="F366" s="12">
        <v>65</v>
      </c>
      <c r="G366" s="13">
        <v>294510</v>
      </c>
      <c r="H366" s="13">
        <v>214893</v>
      </c>
    </row>
    <row r="367" spans="1:8" x14ac:dyDescent="0.2">
      <c r="A367" s="8" t="s">
        <v>391</v>
      </c>
      <c r="B367" s="9"/>
      <c r="C367" s="15" t="s">
        <v>355</v>
      </c>
      <c r="D367" s="10">
        <v>35098</v>
      </c>
      <c r="E367" s="11">
        <f t="shared" ca="1" si="5"/>
        <v>20</v>
      </c>
      <c r="F367" s="12">
        <v>20</v>
      </c>
      <c r="G367" s="13">
        <v>27917</v>
      </c>
      <c r="H367" s="13">
        <v>253988</v>
      </c>
    </row>
    <row r="368" spans="1:8" x14ac:dyDescent="0.2">
      <c r="A368" s="8" t="s">
        <v>392</v>
      </c>
      <c r="B368" s="9"/>
      <c r="C368" s="15" t="s">
        <v>355</v>
      </c>
      <c r="D368" s="10">
        <v>38277</v>
      </c>
      <c r="E368" s="11">
        <f t="shared" ca="1" si="5"/>
        <v>11</v>
      </c>
      <c r="F368" s="12">
        <v>59</v>
      </c>
      <c r="G368" s="13">
        <v>96489</v>
      </c>
      <c r="H368" s="13">
        <v>135843</v>
      </c>
    </row>
    <row r="369" spans="1:8" x14ac:dyDescent="0.2">
      <c r="A369" s="8" t="s">
        <v>393</v>
      </c>
      <c r="B369" s="9"/>
      <c r="C369" s="15" t="s">
        <v>355</v>
      </c>
      <c r="D369" s="10">
        <v>37830</v>
      </c>
      <c r="E369" s="11">
        <f t="shared" ca="1" si="5"/>
        <v>13</v>
      </c>
      <c r="F369" s="12">
        <v>35</v>
      </c>
      <c r="G369" s="13">
        <v>267500</v>
      </c>
      <c r="H369" s="13">
        <v>63883</v>
      </c>
    </row>
    <row r="370" spans="1:8" x14ac:dyDescent="0.2">
      <c r="A370" s="8" t="s">
        <v>394</v>
      </c>
      <c r="B370" s="9"/>
      <c r="C370" s="15" t="s">
        <v>355</v>
      </c>
      <c r="D370" s="10">
        <v>39754</v>
      </c>
      <c r="E370" s="11">
        <f t="shared" ca="1" si="5"/>
        <v>7</v>
      </c>
      <c r="F370" s="12">
        <v>40</v>
      </c>
      <c r="G370" s="13">
        <v>30293</v>
      </c>
      <c r="H370" s="13">
        <v>190942</v>
      </c>
    </row>
    <row r="371" spans="1:8" x14ac:dyDescent="0.2">
      <c r="A371" s="8" t="s">
        <v>395</v>
      </c>
      <c r="B371" s="9"/>
      <c r="C371" s="15" t="s">
        <v>355</v>
      </c>
      <c r="D371" s="10">
        <v>36070</v>
      </c>
      <c r="E371" s="11">
        <f t="shared" ca="1" si="5"/>
        <v>18</v>
      </c>
      <c r="F371" s="12">
        <v>35</v>
      </c>
      <c r="G371" s="13">
        <v>273537</v>
      </c>
      <c r="H371" s="13">
        <v>100838</v>
      </c>
    </row>
    <row r="372" spans="1:8" x14ac:dyDescent="0.2">
      <c r="A372" s="8" t="s">
        <v>396</v>
      </c>
      <c r="B372" s="9"/>
      <c r="C372" s="15" t="s">
        <v>355</v>
      </c>
      <c r="D372" s="10">
        <v>35536</v>
      </c>
      <c r="E372" s="11">
        <f t="shared" ca="1" si="5"/>
        <v>19</v>
      </c>
      <c r="F372" s="12">
        <v>46</v>
      </c>
      <c r="G372" s="13">
        <v>202782</v>
      </c>
      <c r="H372" s="13">
        <v>174545</v>
      </c>
    </row>
    <row r="373" spans="1:8" x14ac:dyDescent="0.2">
      <c r="A373" s="8" t="s">
        <v>397</v>
      </c>
      <c r="B373" s="9"/>
      <c r="C373" s="15" t="s">
        <v>355</v>
      </c>
      <c r="D373" s="10">
        <v>39192</v>
      </c>
      <c r="E373" s="11">
        <f t="shared" ca="1" si="5"/>
        <v>9</v>
      </c>
      <c r="F373" s="12">
        <v>70</v>
      </c>
      <c r="G373" s="13">
        <v>87018</v>
      </c>
      <c r="H373" s="13">
        <v>33906</v>
      </c>
    </row>
    <row r="374" spans="1:8" x14ac:dyDescent="0.2">
      <c r="A374" s="8" t="s">
        <v>398</v>
      </c>
      <c r="B374" s="9"/>
      <c r="C374" s="15" t="s">
        <v>355</v>
      </c>
      <c r="D374" s="10">
        <v>36332</v>
      </c>
      <c r="E374" s="11">
        <f t="shared" ca="1" si="5"/>
        <v>17</v>
      </c>
      <c r="F374" s="12">
        <v>11</v>
      </c>
      <c r="G374" s="13">
        <v>277672</v>
      </c>
      <c r="H374" s="13">
        <v>70955</v>
      </c>
    </row>
    <row r="375" spans="1:8" x14ac:dyDescent="0.2">
      <c r="A375" s="8" t="s">
        <v>399</v>
      </c>
      <c r="B375" s="9"/>
      <c r="C375" s="15" t="s">
        <v>355</v>
      </c>
      <c r="D375" s="10">
        <v>35151</v>
      </c>
      <c r="E375" s="11">
        <f t="shared" ca="1" si="5"/>
        <v>20</v>
      </c>
      <c r="F375" s="12">
        <v>15</v>
      </c>
      <c r="G375" s="13">
        <v>73350</v>
      </c>
      <c r="H375" s="13">
        <v>252566</v>
      </c>
    </row>
    <row r="376" spans="1:8" x14ac:dyDescent="0.2">
      <c r="A376" s="8" t="s">
        <v>400</v>
      </c>
      <c r="B376" s="9"/>
      <c r="C376" s="15" t="s">
        <v>355</v>
      </c>
      <c r="D376" s="10">
        <v>36989</v>
      </c>
      <c r="E376" s="11">
        <f t="shared" ca="1" si="5"/>
        <v>15</v>
      </c>
      <c r="F376" s="12">
        <v>77</v>
      </c>
      <c r="G376" s="13">
        <v>113608</v>
      </c>
      <c r="H376" s="13">
        <v>266418</v>
      </c>
    </row>
    <row r="377" spans="1:8" x14ac:dyDescent="0.2">
      <c r="A377" s="8" t="s">
        <v>401</v>
      </c>
      <c r="B377" s="9"/>
      <c r="C377" s="15" t="s">
        <v>355</v>
      </c>
      <c r="D377" s="10">
        <v>37583</v>
      </c>
      <c r="E377" s="11">
        <f t="shared" ca="1" si="5"/>
        <v>13</v>
      </c>
      <c r="F377" s="12">
        <v>29</v>
      </c>
      <c r="G377" s="13">
        <v>69122</v>
      </c>
      <c r="H377" s="13">
        <v>94725</v>
      </c>
    </row>
    <row r="378" spans="1:8" x14ac:dyDescent="0.2">
      <c r="A378" s="8" t="s">
        <v>402</v>
      </c>
      <c r="B378" s="9"/>
      <c r="C378" s="15" t="s">
        <v>355</v>
      </c>
      <c r="D378" s="10">
        <v>35820</v>
      </c>
      <c r="E378" s="11">
        <f t="shared" ca="1" si="5"/>
        <v>18</v>
      </c>
      <c r="F378" s="12">
        <v>73</v>
      </c>
      <c r="G378" s="13">
        <v>258647</v>
      </c>
      <c r="H378" s="13">
        <v>66249</v>
      </c>
    </row>
    <row r="379" spans="1:8" x14ac:dyDescent="0.2">
      <c r="A379" s="8" t="s">
        <v>403</v>
      </c>
      <c r="B379" s="9"/>
      <c r="C379" s="15" t="s">
        <v>355</v>
      </c>
      <c r="D379" s="10">
        <v>37560</v>
      </c>
      <c r="E379" s="11">
        <f t="shared" ca="1" si="5"/>
        <v>13</v>
      </c>
      <c r="F379" s="12">
        <v>24</v>
      </c>
      <c r="G379" s="13">
        <v>252674</v>
      </c>
      <c r="H379" s="13">
        <v>171302</v>
      </c>
    </row>
    <row r="380" spans="1:8" x14ac:dyDescent="0.2">
      <c r="A380" s="8" t="s">
        <v>404</v>
      </c>
      <c r="B380" s="9"/>
      <c r="C380" s="15" t="s">
        <v>355</v>
      </c>
      <c r="D380" s="10">
        <v>35009</v>
      </c>
      <c r="E380" s="11">
        <f t="shared" ca="1" si="5"/>
        <v>20</v>
      </c>
      <c r="F380" s="12">
        <v>85</v>
      </c>
      <c r="G380" s="13">
        <v>34324</v>
      </c>
      <c r="H380" s="13">
        <v>54913</v>
      </c>
    </row>
    <row r="381" spans="1:8" x14ac:dyDescent="0.2">
      <c r="A381" s="8" t="s">
        <v>405</v>
      </c>
      <c r="B381" s="9"/>
      <c r="C381" s="15" t="s">
        <v>355</v>
      </c>
      <c r="D381" s="10">
        <v>35413</v>
      </c>
      <c r="E381" s="11">
        <f t="shared" ca="1" si="5"/>
        <v>19</v>
      </c>
      <c r="F381" s="12">
        <v>59</v>
      </c>
      <c r="G381" s="13">
        <v>152599</v>
      </c>
      <c r="H381" s="13">
        <v>242908</v>
      </c>
    </row>
    <row r="382" spans="1:8" x14ac:dyDescent="0.2">
      <c r="A382" s="8" t="s">
        <v>406</v>
      </c>
      <c r="B382" s="9"/>
      <c r="C382" s="8" t="s">
        <v>407</v>
      </c>
      <c r="D382" s="10">
        <v>37203</v>
      </c>
      <c r="E382" s="11">
        <f t="shared" ca="1" si="5"/>
        <v>14</v>
      </c>
      <c r="F382" s="12">
        <v>62</v>
      </c>
      <c r="G382" s="13">
        <v>95036</v>
      </c>
      <c r="H382" s="13">
        <v>253225</v>
      </c>
    </row>
    <row r="383" spans="1:8" x14ac:dyDescent="0.2">
      <c r="A383" s="8" t="s">
        <v>408</v>
      </c>
      <c r="B383" s="9"/>
      <c r="C383" s="15" t="s">
        <v>407</v>
      </c>
      <c r="D383" s="10">
        <v>35230</v>
      </c>
      <c r="E383" s="11">
        <f t="shared" ca="1" si="5"/>
        <v>20</v>
      </c>
      <c r="F383" s="12">
        <v>42</v>
      </c>
      <c r="G383" s="13">
        <v>223929</v>
      </c>
      <c r="H383" s="13">
        <v>114013</v>
      </c>
    </row>
    <row r="384" spans="1:8" x14ac:dyDescent="0.2">
      <c r="A384" s="8" t="s">
        <v>409</v>
      </c>
      <c r="B384" s="9"/>
      <c r="C384" s="15" t="s">
        <v>407</v>
      </c>
      <c r="D384" s="10">
        <v>35326</v>
      </c>
      <c r="E384" s="11">
        <f t="shared" ca="1" si="5"/>
        <v>20</v>
      </c>
      <c r="F384" s="12">
        <v>35</v>
      </c>
      <c r="G384" s="13">
        <v>65365</v>
      </c>
      <c r="H384" s="13">
        <v>209469</v>
      </c>
    </row>
    <row r="385" spans="1:8" x14ac:dyDescent="0.2">
      <c r="A385" s="8" t="s">
        <v>410</v>
      </c>
      <c r="B385" s="9"/>
      <c r="C385" s="15" t="s">
        <v>407</v>
      </c>
      <c r="D385" s="10">
        <v>35792</v>
      </c>
      <c r="E385" s="11">
        <f t="shared" ca="1" si="5"/>
        <v>18</v>
      </c>
      <c r="F385" s="12">
        <v>25</v>
      </c>
      <c r="G385" s="13">
        <v>247739</v>
      </c>
      <c r="H385" s="13">
        <v>106923</v>
      </c>
    </row>
    <row r="386" spans="1:8" x14ac:dyDescent="0.2">
      <c r="A386" s="8" t="s">
        <v>411</v>
      </c>
      <c r="B386" s="9"/>
      <c r="C386" s="15" t="s">
        <v>407</v>
      </c>
      <c r="D386" s="10">
        <v>38767</v>
      </c>
      <c r="E386" s="11">
        <f t="shared" ref="E386:E449" ca="1" si="6">DATEDIF(D386,TODAY(),"Y")</f>
        <v>10</v>
      </c>
      <c r="F386" s="12">
        <v>28</v>
      </c>
      <c r="G386" s="13">
        <v>104909</v>
      </c>
      <c r="H386" s="13">
        <v>278505</v>
      </c>
    </row>
    <row r="387" spans="1:8" x14ac:dyDescent="0.2">
      <c r="A387" s="8" t="s">
        <v>412</v>
      </c>
      <c r="B387" s="9"/>
      <c r="C387" s="15" t="s">
        <v>407</v>
      </c>
      <c r="D387" s="10">
        <v>38244</v>
      </c>
      <c r="E387" s="11">
        <f t="shared" ca="1" si="6"/>
        <v>12</v>
      </c>
      <c r="F387" s="12">
        <v>61</v>
      </c>
      <c r="G387" s="13">
        <v>74320</v>
      </c>
      <c r="H387" s="13">
        <v>183909</v>
      </c>
    </row>
    <row r="388" spans="1:8" x14ac:dyDescent="0.2">
      <c r="A388" s="8" t="s">
        <v>413</v>
      </c>
      <c r="B388" s="9"/>
      <c r="C388" s="15" t="s">
        <v>407</v>
      </c>
      <c r="D388" s="10">
        <v>37378</v>
      </c>
      <c r="E388" s="11">
        <f t="shared" ca="1" si="6"/>
        <v>14</v>
      </c>
      <c r="F388" s="12">
        <v>64</v>
      </c>
      <c r="G388" s="13">
        <v>174716</v>
      </c>
      <c r="H388" s="13">
        <v>220948</v>
      </c>
    </row>
    <row r="389" spans="1:8" x14ac:dyDescent="0.2">
      <c r="A389" s="8" t="s">
        <v>414</v>
      </c>
      <c r="B389" s="9"/>
      <c r="C389" s="15" t="s">
        <v>407</v>
      </c>
      <c r="D389" s="10">
        <v>35547</v>
      </c>
      <c r="E389" s="11">
        <f t="shared" ca="1" si="6"/>
        <v>19</v>
      </c>
      <c r="F389" s="12">
        <v>33</v>
      </c>
      <c r="G389" s="13">
        <v>124057</v>
      </c>
      <c r="H389" s="13">
        <v>75131</v>
      </c>
    </row>
    <row r="390" spans="1:8" x14ac:dyDescent="0.2">
      <c r="A390" s="8" t="s">
        <v>415</v>
      </c>
      <c r="B390" s="9"/>
      <c r="C390" s="15" t="s">
        <v>407</v>
      </c>
      <c r="D390" s="10">
        <v>34243</v>
      </c>
      <c r="E390" s="11">
        <f t="shared" ca="1" si="6"/>
        <v>23</v>
      </c>
      <c r="F390" s="12">
        <v>44</v>
      </c>
      <c r="G390" s="13">
        <v>26301</v>
      </c>
      <c r="H390" s="13">
        <v>214265</v>
      </c>
    </row>
    <row r="391" spans="1:8" x14ac:dyDescent="0.2">
      <c r="A391" s="8" t="s">
        <v>416</v>
      </c>
      <c r="B391" s="9"/>
      <c r="C391" s="15" t="s">
        <v>407</v>
      </c>
      <c r="D391" s="10">
        <v>37616</v>
      </c>
      <c r="E391" s="11">
        <f t="shared" ca="1" si="6"/>
        <v>13</v>
      </c>
      <c r="F391" s="12">
        <v>47</v>
      </c>
      <c r="G391" s="13">
        <v>100816</v>
      </c>
      <c r="H391" s="13">
        <v>57509</v>
      </c>
    </row>
    <row r="392" spans="1:8" x14ac:dyDescent="0.2">
      <c r="A392" s="8" t="s">
        <v>417</v>
      </c>
      <c r="B392" s="9"/>
      <c r="C392" s="15" t="s">
        <v>407</v>
      </c>
      <c r="D392" s="10">
        <v>39527</v>
      </c>
      <c r="E392" s="11">
        <f t="shared" ca="1" si="6"/>
        <v>8</v>
      </c>
      <c r="F392" s="12">
        <v>23</v>
      </c>
      <c r="G392" s="13">
        <v>87046</v>
      </c>
      <c r="H392" s="13">
        <v>233699</v>
      </c>
    </row>
    <row r="393" spans="1:8" x14ac:dyDescent="0.2">
      <c r="A393" s="8" t="s">
        <v>418</v>
      </c>
      <c r="B393" s="9"/>
      <c r="C393" s="15" t="s">
        <v>407</v>
      </c>
      <c r="D393" s="10">
        <v>38668</v>
      </c>
      <c r="E393" s="11">
        <f t="shared" ca="1" si="6"/>
        <v>10</v>
      </c>
      <c r="F393" s="12">
        <v>18</v>
      </c>
      <c r="G393" s="13">
        <v>96811</v>
      </c>
      <c r="H393" s="13">
        <v>105954</v>
      </c>
    </row>
    <row r="394" spans="1:8" x14ac:dyDescent="0.2">
      <c r="A394" s="8" t="s">
        <v>419</v>
      </c>
      <c r="B394" s="9"/>
      <c r="C394" s="15" t="s">
        <v>407</v>
      </c>
      <c r="D394" s="10">
        <v>34952</v>
      </c>
      <c r="E394" s="11">
        <f t="shared" ca="1" si="6"/>
        <v>21</v>
      </c>
      <c r="F394" s="12">
        <v>30</v>
      </c>
      <c r="G394" s="13">
        <v>43338</v>
      </c>
      <c r="H394" s="13">
        <v>298287</v>
      </c>
    </row>
    <row r="395" spans="1:8" x14ac:dyDescent="0.2">
      <c r="A395" s="8" t="s">
        <v>420</v>
      </c>
      <c r="B395" s="9"/>
      <c r="C395" s="15" t="s">
        <v>407</v>
      </c>
      <c r="D395" s="10">
        <v>36342</v>
      </c>
      <c r="E395" s="11">
        <f t="shared" ca="1" si="6"/>
        <v>17</v>
      </c>
      <c r="F395" s="12">
        <v>43</v>
      </c>
      <c r="G395" s="13">
        <v>287442</v>
      </c>
      <c r="H395" s="13">
        <v>43701</v>
      </c>
    </row>
    <row r="396" spans="1:8" x14ac:dyDescent="0.2">
      <c r="A396" s="8" t="s">
        <v>421</v>
      </c>
      <c r="B396" s="9"/>
      <c r="C396" s="15" t="s">
        <v>407</v>
      </c>
      <c r="D396" s="10">
        <v>38685</v>
      </c>
      <c r="E396" s="11">
        <f t="shared" ca="1" si="6"/>
        <v>10</v>
      </c>
      <c r="F396" s="12">
        <v>23</v>
      </c>
      <c r="G396" s="13">
        <v>278501</v>
      </c>
      <c r="H396" s="13">
        <v>32190</v>
      </c>
    </row>
    <row r="397" spans="1:8" x14ac:dyDescent="0.2">
      <c r="A397" s="8" t="s">
        <v>422</v>
      </c>
      <c r="B397" s="9"/>
      <c r="C397" s="15" t="s">
        <v>407</v>
      </c>
      <c r="D397" s="10">
        <v>36279</v>
      </c>
      <c r="E397" s="11">
        <f t="shared" ca="1" si="6"/>
        <v>17</v>
      </c>
      <c r="F397" s="12">
        <v>32</v>
      </c>
      <c r="G397" s="13">
        <v>233970</v>
      </c>
      <c r="H397" s="13">
        <v>142737</v>
      </c>
    </row>
    <row r="398" spans="1:8" x14ac:dyDescent="0.2">
      <c r="A398" s="8" t="s">
        <v>423</v>
      </c>
      <c r="B398" s="9"/>
      <c r="C398" s="15" t="s">
        <v>407</v>
      </c>
      <c r="D398" s="10">
        <v>38557</v>
      </c>
      <c r="E398" s="11">
        <f t="shared" ca="1" si="6"/>
        <v>11</v>
      </c>
      <c r="F398" s="12">
        <v>24</v>
      </c>
      <c r="G398" s="13">
        <v>73674</v>
      </c>
      <c r="H398" s="13">
        <v>129054</v>
      </c>
    </row>
    <row r="399" spans="1:8" x14ac:dyDescent="0.2">
      <c r="A399" s="8" t="s">
        <v>424</v>
      </c>
      <c r="B399" s="9"/>
      <c r="C399" s="15" t="s">
        <v>407</v>
      </c>
      <c r="D399" s="10">
        <v>38630</v>
      </c>
      <c r="E399" s="11">
        <f t="shared" ca="1" si="6"/>
        <v>11</v>
      </c>
      <c r="F399" s="12">
        <v>46</v>
      </c>
      <c r="G399" s="13">
        <v>292560</v>
      </c>
      <c r="H399" s="13">
        <v>82881</v>
      </c>
    </row>
    <row r="400" spans="1:8" x14ac:dyDescent="0.2">
      <c r="A400" s="8" t="s">
        <v>425</v>
      </c>
      <c r="B400" s="9"/>
      <c r="C400" s="15" t="s">
        <v>407</v>
      </c>
      <c r="D400" s="10">
        <v>39153</v>
      </c>
      <c r="E400" s="11">
        <f t="shared" ca="1" si="6"/>
        <v>9</v>
      </c>
      <c r="F400" s="12">
        <v>69</v>
      </c>
      <c r="G400" s="13">
        <v>255504</v>
      </c>
      <c r="H400" s="13">
        <v>55330</v>
      </c>
    </row>
    <row r="401" spans="1:8" x14ac:dyDescent="0.2">
      <c r="A401" s="8" t="s">
        <v>426</v>
      </c>
      <c r="B401" s="9"/>
      <c r="C401" s="15" t="s">
        <v>407</v>
      </c>
      <c r="D401" s="10">
        <v>37024</v>
      </c>
      <c r="E401" s="11">
        <f t="shared" ca="1" si="6"/>
        <v>15</v>
      </c>
      <c r="F401" s="12">
        <v>41</v>
      </c>
      <c r="G401" s="13">
        <v>67957</v>
      </c>
      <c r="H401" s="13">
        <v>145776</v>
      </c>
    </row>
    <row r="402" spans="1:8" x14ac:dyDescent="0.2">
      <c r="A402" s="8" t="s">
        <v>427</v>
      </c>
      <c r="B402" s="9"/>
      <c r="C402" s="15" t="s">
        <v>407</v>
      </c>
      <c r="D402" s="10">
        <v>37422</v>
      </c>
      <c r="E402" s="11">
        <f t="shared" ca="1" si="6"/>
        <v>14</v>
      </c>
      <c r="F402" s="12">
        <v>71</v>
      </c>
      <c r="G402" s="13">
        <v>121914</v>
      </c>
      <c r="H402" s="13">
        <v>290346</v>
      </c>
    </row>
    <row r="403" spans="1:8" x14ac:dyDescent="0.2">
      <c r="A403" s="8" t="s">
        <v>428</v>
      </c>
      <c r="B403" s="9"/>
      <c r="C403" s="8" t="s">
        <v>429</v>
      </c>
      <c r="D403" s="10">
        <v>37358</v>
      </c>
      <c r="E403" s="11">
        <f t="shared" ca="1" si="6"/>
        <v>14</v>
      </c>
      <c r="F403" s="12">
        <v>31</v>
      </c>
      <c r="G403" s="13">
        <v>222059</v>
      </c>
      <c r="H403" s="13">
        <v>241776</v>
      </c>
    </row>
    <row r="404" spans="1:8" x14ac:dyDescent="0.2">
      <c r="A404" s="8" t="s">
        <v>430</v>
      </c>
      <c r="B404" s="9"/>
      <c r="C404" s="15" t="s">
        <v>429</v>
      </c>
      <c r="D404" s="10">
        <v>36393</v>
      </c>
      <c r="E404" s="11">
        <f t="shared" ca="1" si="6"/>
        <v>17</v>
      </c>
      <c r="F404" s="12">
        <v>18</v>
      </c>
      <c r="G404" s="13">
        <v>196927</v>
      </c>
      <c r="H404" s="13">
        <v>86622</v>
      </c>
    </row>
    <row r="405" spans="1:8" x14ac:dyDescent="0.2">
      <c r="A405" s="8" t="s">
        <v>431</v>
      </c>
      <c r="B405" s="9"/>
      <c r="C405" s="15" t="s">
        <v>429</v>
      </c>
      <c r="D405" s="10">
        <v>35630</v>
      </c>
      <c r="E405" s="11">
        <f t="shared" ca="1" si="6"/>
        <v>19</v>
      </c>
      <c r="F405" s="12">
        <v>56</v>
      </c>
      <c r="G405" s="13">
        <v>267501</v>
      </c>
      <c r="H405" s="13">
        <v>204837</v>
      </c>
    </row>
    <row r="406" spans="1:8" x14ac:dyDescent="0.2">
      <c r="A406" s="8" t="s">
        <v>432</v>
      </c>
      <c r="B406" s="9"/>
      <c r="C406" s="15" t="s">
        <v>429</v>
      </c>
      <c r="D406" s="10">
        <v>37420</v>
      </c>
      <c r="E406" s="11">
        <f t="shared" ca="1" si="6"/>
        <v>14</v>
      </c>
      <c r="F406" s="12">
        <v>64</v>
      </c>
      <c r="G406" s="13">
        <v>163484</v>
      </c>
      <c r="H406" s="13">
        <v>51022</v>
      </c>
    </row>
    <row r="407" spans="1:8" x14ac:dyDescent="0.2">
      <c r="A407" s="8" t="s">
        <v>433</v>
      </c>
      <c r="B407" s="9"/>
      <c r="C407" s="8" t="s">
        <v>434</v>
      </c>
      <c r="D407" s="10">
        <v>34321</v>
      </c>
      <c r="E407" s="11">
        <f t="shared" ca="1" si="6"/>
        <v>22</v>
      </c>
      <c r="F407" s="12">
        <v>73</v>
      </c>
      <c r="G407" s="13">
        <v>266772</v>
      </c>
      <c r="H407" s="13">
        <v>63526</v>
      </c>
    </row>
    <row r="408" spans="1:8" x14ac:dyDescent="0.2">
      <c r="A408" s="8" t="s">
        <v>435</v>
      </c>
      <c r="B408" s="9"/>
      <c r="C408" s="15" t="s">
        <v>434</v>
      </c>
      <c r="D408" s="10">
        <v>34876</v>
      </c>
      <c r="E408" s="11">
        <f t="shared" ca="1" si="6"/>
        <v>21</v>
      </c>
      <c r="F408" s="12">
        <v>78</v>
      </c>
      <c r="G408" s="13">
        <v>268218</v>
      </c>
      <c r="H408" s="13">
        <v>185833</v>
      </c>
    </row>
    <row r="409" spans="1:8" x14ac:dyDescent="0.2">
      <c r="A409" s="8" t="s">
        <v>436</v>
      </c>
      <c r="B409" s="9"/>
      <c r="C409" s="15" t="s">
        <v>434</v>
      </c>
      <c r="D409" s="10">
        <v>37997</v>
      </c>
      <c r="E409" s="11">
        <f t="shared" ca="1" si="6"/>
        <v>12</v>
      </c>
      <c r="F409" s="12">
        <v>88</v>
      </c>
      <c r="G409" s="13">
        <v>142172</v>
      </c>
      <c r="H409" s="13">
        <v>149200</v>
      </c>
    </row>
    <row r="410" spans="1:8" x14ac:dyDescent="0.2">
      <c r="A410" s="8" t="s">
        <v>437</v>
      </c>
      <c r="B410" s="9"/>
      <c r="C410" s="15" t="s">
        <v>434</v>
      </c>
      <c r="D410" s="10">
        <v>35319</v>
      </c>
      <c r="E410" s="11">
        <f t="shared" ca="1" si="6"/>
        <v>20</v>
      </c>
      <c r="F410" s="12">
        <v>60</v>
      </c>
      <c r="G410" s="13">
        <v>127789</v>
      </c>
      <c r="H410" s="13">
        <v>207217</v>
      </c>
    </row>
    <row r="411" spans="1:8" x14ac:dyDescent="0.2">
      <c r="A411" s="8" t="s">
        <v>438</v>
      </c>
      <c r="B411" s="9"/>
      <c r="C411" s="15" t="s">
        <v>434</v>
      </c>
      <c r="D411" s="10">
        <v>36748</v>
      </c>
      <c r="E411" s="11">
        <f t="shared" ca="1" si="6"/>
        <v>16</v>
      </c>
      <c r="F411" s="12">
        <v>42</v>
      </c>
      <c r="G411" s="13">
        <v>265764</v>
      </c>
      <c r="H411" s="13">
        <v>177001</v>
      </c>
    </row>
    <row r="412" spans="1:8" x14ac:dyDescent="0.2">
      <c r="A412" s="8" t="s">
        <v>439</v>
      </c>
      <c r="B412" s="9"/>
      <c r="C412" s="15" t="s">
        <v>434</v>
      </c>
      <c r="D412" s="10">
        <v>37364</v>
      </c>
      <c r="E412" s="11">
        <f t="shared" ca="1" si="6"/>
        <v>14</v>
      </c>
      <c r="F412" s="12">
        <v>77</v>
      </c>
      <c r="G412" s="13">
        <v>52000</v>
      </c>
      <c r="H412" s="13">
        <v>270374</v>
      </c>
    </row>
    <row r="413" spans="1:8" x14ac:dyDescent="0.2">
      <c r="A413" s="8" t="s">
        <v>440</v>
      </c>
      <c r="B413" s="9"/>
      <c r="C413" s="15" t="s">
        <v>434</v>
      </c>
      <c r="D413" s="10">
        <v>39346</v>
      </c>
      <c r="E413" s="11">
        <f t="shared" ca="1" si="6"/>
        <v>9</v>
      </c>
      <c r="F413" s="12">
        <v>64</v>
      </c>
      <c r="G413" s="13">
        <v>43874</v>
      </c>
      <c r="H413" s="13">
        <v>47492</v>
      </c>
    </row>
    <row r="414" spans="1:8" x14ac:dyDescent="0.2">
      <c r="A414" s="8" t="s">
        <v>441</v>
      </c>
      <c r="B414" s="9"/>
      <c r="C414" s="15" t="s">
        <v>434</v>
      </c>
      <c r="D414" s="10">
        <v>39788</v>
      </c>
      <c r="E414" s="11">
        <f t="shared" ca="1" si="6"/>
        <v>7</v>
      </c>
      <c r="F414" s="12">
        <v>77</v>
      </c>
      <c r="G414" s="13">
        <v>145560</v>
      </c>
      <c r="H414" s="13">
        <v>182251</v>
      </c>
    </row>
    <row r="415" spans="1:8" x14ac:dyDescent="0.2">
      <c r="A415" s="8" t="s">
        <v>442</v>
      </c>
      <c r="B415" s="9"/>
      <c r="C415" s="15" t="s">
        <v>434</v>
      </c>
      <c r="D415" s="10">
        <v>36960</v>
      </c>
      <c r="E415" s="11">
        <f t="shared" ca="1" si="6"/>
        <v>15</v>
      </c>
      <c r="F415" s="12">
        <v>28</v>
      </c>
      <c r="G415" s="13">
        <v>192682</v>
      </c>
      <c r="H415" s="13">
        <v>154335</v>
      </c>
    </row>
    <row r="416" spans="1:8" x14ac:dyDescent="0.2">
      <c r="A416" s="8" t="s">
        <v>443</v>
      </c>
      <c r="B416" s="9"/>
      <c r="C416" s="15" t="s">
        <v>434</v>
      </c>
      <c r="D416" s="10">
        <v>36961</v>
      </c>
      <c r="E416" s="11">
        <f t="shared" ca="1" si="6"/>
        <v>15</v>
      </c>
      <c r="F416" s="12">
        <v>71</v>
      </c>
      <c r="G416" s="13">
        <v>208444</v>
      </c>
      <c r="H416" s="13">
        <v>282413</v>
      </c>
    </row>
    <row r="417" spans="1:8" x14ac:dyDescent="0.2">
      <c r="A417" s="8" t="s">
        <v>444</v>
      </c>
      <c r="B417" s="9"/>
      <c r="C417" s="15" t="s">
        <v>434</v>
      </c>
      <c r="D417" s="10">
        <v>35976</v>
      </c>
      <c r="E417" s="11">
        <f t="shared" ca="1" si="6"/>
        <v>18</v>
      </c>
      <c r="F417" s="12">
        <v>23</v>
      </c>
      <c r="G417" s="13">
        <v>161731</v>
      </c>
      <c r="H417" s="13">
        <v>65159</v>
      </c>
    </row>
    <row r="418" spans="1:8" x14ac:dyDescent="0.2">
      <c r="A418" s="8" t="s">
        <v>445</v>
      </c>
      <c r="B418" s="9"/>
      <c r="C418" s="15" t="s">
        <v>434</v>
      </c>
      <c r="D418" s="10">
        <v>35190</v>
      </c>
      <c r="E418" s="11">
        <f t="shared" ca="1" si="6"/>
        <v>20</v>
      </c>
      <c r="F418" s="12">
        <v>69</v>
      </c>
      <c r="G418" s="13">
        <v>272008</v>
      </c>
      <c r="H418" s="13">
        <v>170102</v>
      </c>
    </row>
    <row r="419" spans="1:8" x14ac:dyDescent="0.2">
      <c r="A419" s="8" t="s">
        <v>446</v>
      </c>
      <c r="B419" s="9"/>
      <c r="C419" s="15" t="s">
        <v>434</v>
      </c>
      <c r="D419" s="10">
        <v>38842</v>
      </c>
      <c r="E419" s="11">
        <f t="shared" ca="1" si="6"/>
        <v>10</v>
      </c>
      <c r="F419" s="12">
        <v>58</v>
      </c>
      <c r="G419" s="13">
        <v>219506</v>
      </c>
      <c r="H419" s="13">
        <v>200263</v>
      </c>
    </row>
    <row r="420" spans="1:8" x14ac:dyDescent="0.2">
      <c r="A420" s="8" t="s">
        <v>447</v>
      </c>
      <c r="B420" s="9"/>
      <c r="C420" s="15" t="s">
        <v>434</v>
      </c>
      <c r="D420" s="10">
        <v>34354</v>
      </c>
      <c r="E420" s="11">
        <f t="shared" ca="1" si="6"/>
        <v>22</v>
      </c>
      <c r="F420" s="12">
        <v>38</v>
      </c>
      <c r="G420" s="13">
        <v>135035</v>
      </c>
      <c r="H420" s="13">
        <v>273882</v>
      </c>
    </row>
    <row r="421" spans="1:8" x14ac:dyDescent="0.2">
      <c r="A421" s="8" t="s">
        <v>448</v>
      </c>
      <c r="B421" s="9"/>
      <c r="C421" s="15" t="s">
        <v>434</v>
      </c>
      <c r="D421" s="10">
        <v>36776</v>
      </c>
      <c r="E421" s="11">
        <f t="shared" ca="1" si="6"/>
        <v>16</v>
      </c>
      <c r="F421" s="12">
        <v>87</v>
      </c>
      <c r="G421" s="13">
        <v>104066</v>
      </c>
      <c r="H421" s="13">
        <v>265668</v>
      </c>
    </row>
    <row r="422" spans="1:8" x14ac:dyDescent="0.2">
      <c r="A422" s="8" t="s">
        <v>449</v>
      </c>
      <c r="B422" s="9"/>
      <c r="C422" s="15" t="s">
        <v>434</v>
      </c>
      <c r="D422" s="10">
        <v>38637</v>
      </c>
      <c r="E422" s="11">
        <f t="shared" ca="1" si="6"/>
        <v>10</v>
      </c>
      <c r="F422" s="12">
        <v>47</v>
      </c>
      <c r="G422" s="13">
        <v>278647</v>
      </c>
      <c r="H422" s="13">
        <v>140306</v>
      </c>
    </row>
    <row r="423" spans="1:8" x14ac:dyDescent="0.2">
      <c r="A423" s="8" t="s">
        <v>450</v>
      </c>
      <c r="B423" s="9"/>
      <c r="C423" s="15" t="s">
        <v>434</v>
      </c>
      <c r="D423" s="10">
        <v>35631</v>
      </c>
      <c r="E423" s="11">
        <f t="shared" ca="1" si="6"/>
        <v>19</v>
      </c>
      <c r="F423" s="12">
        <v>56</v>
      </c>
      <c r="G423" s="13">
        <v>28852</v>
      </c>
      <c r="H423" s="13">
        <v>117135</v>
      </c>
    </row>
    <row r="424" spans="1:8" x14ac:dyDescent="0.2">
      <c r="A424" s="8" t="s">
        <v>451</v>
      </c>
      <c r="B424" s="9"/>
      <c r="C424" s="15" t="s">
        <v>434</v>
      </c>
      <c r="D424" s="10">
        <v>34291</v>
      </c>
      <c r="E424" s="11">
        <f t="shared" ca="1" si="6"/>
        <v>22</v>
      </c>
      <c r="F424" s="12">
        <v>47</v>
      </c>
      <c r="G424" s="13">
        <v>167364</v>
      </c>
      <c r="H424" s="13">
        <v>289606</v>
      </c>
    </row>
    <row r="425" spans="1:8" x14ac:dyDescent="0.2">
      <c r="A425" s="8" t="s">
        <v>452</v>
      </c>
      <c r="B425" s="9"/>
      <c r="C425" s="15" t="s">
        <v>434</v>
      </c>
      <c r="D425" s="10">
        <v>34451</v>
      </c>
      <c r="E425" s="11">
        <f t="shared" ca="1" si="6"/>
        <v>22</v>
      </c>
      <c r="F425" s="12">
        <v>77</v>
      </c>
      <c r="G425" s="13">
        <v>214203</v>
      </c>
      <c r="H425" s="13">
        <v>231648</v>
      </c>
    </row>
    <row r="426" spans="1:8" x14ac:dyDescent="0.2">
      <c r="A426" s="8" t="s">
        <v>453</v>
      </c>
      <c r="B426" s="9"/>
      <c r="C426" s="15" t="s">
        <v>434</v>
      </c>
      <c r="D426" s="10">
        <v>36025</v>
      </c>
      <c r="E426" s="11">
        <f t="shared" ca="1" si="6"/>
        <v>18</v>
      </c>
      <c r="F426" s="12">
        <v>45</v>
      </c>
      <c r="G426" s="13">
        <v>273920</v>
      </c>
      <c r="H426" s="13">
        <v>124924</v>
      </c>
    </row>
    <row r="427" spans="1:8" x14ac:dyDescent="0.2">
      <c r="A427" s="8" t="s">
        <v>454</v>
      </c>
      <c r="B427" s="9"/>
      <c r="C427" s="15" t="s">
        <v>434</v>
      </c>
      <c r="D427" s="10">
        <v>39937</v>
      </c>
      <c r="E427" s="11">
        <f t="shared" ca="1" si="6"/>
        <v>7</v>
      </c>
      <c r="F427" s="12">
        <v>21</v>
      </c>
      <c r="G427" s="13">
        <v>230429</v>
      </c>
      <c r="H427" s="13">
        <v>194285</v>
      </c>
    </row>
    <row r="428" spans="1:8" x14ac:dyDescent="0.2">
      <c r="A428" s="8" t="s">
        <v>455</v>
      </c>
      <c r="B428" s="9"/>
      <c r="C428" s="15" t="s">
        <v>434</v>
      </c>
      <c r="D428" s="10">
        <v>34249</v>
      </c>
      <c r="E428" s="11">
        <f t="shared" ca="1" si="6"/>
        <v>23</v>
      </c>
      <c r="F428" s="12">
        <v>69</v>
      </c>
      <c r="G428" s="13">
        <v>186896</v>
      </c>
      <c r="H428" s="13">
        <v>59812</v>
      </c>
    </row>
    <row r="429" spans="1:8" x14ac:dyDescent="0.2">
      <c r="A429" s="8" t="s">
        <v>456</v>
      </c>
      <c r="B429" s="9"/>
      <c r="C429" s="15" t="s">
        <v>434</v>
      </c>
      <c r="D429" s="10">
        <v>39080</v>
      </c>
      <c r="E429" s="11">
        <f t="shared" ca="1" si="6"/>
        <v>9</v>
      </c>
      <c r="F429" s="12">
        <v>68</v>
      </c>
      <c r="G429" s="13">
        <v>281088</v>
      </c>
      <c r="H429" s="13">
        <v>137119</v>
      </c>
    </row>
    <row r="430" spans="1:8" x14ac:dyDescent="0.2">
      <c r="A430" s="8" t="s">
        <v>457</v>
      </c>
      <c r="B430" s="9"/>
      <c r="C430" s="15" t="s">
        <v>434</v>
      </c>
      <c r="D430" s="10">
        <v>39999</v>
      </c>
      <c r="E430" s="11">
        <f t="shared" ca="1" si="6"/>
        <v>7</v>
      </c>
      <c r="F430" s="12">
        <v>60</v>
      </c>
      <c r="G430" s="13">
        <v>106391</v>
      </c>
      <c r="H430" s="13">
        <v>189779</v>
      </c>
    </row>
    <row r="431" spans="1:8" x14ac:dyDescent="0.2">
      <c r="A431" s="8" t="s">
        <v>458</v>
      </c>
      <c r="B431" s="9"/>
      <c r="C431" s="15" t="s">
        <v>434</v>
      </c>
      <c r="D431" s="10">
        <v>36016</v>
      </c>
      <c r="E431" s="11">
        <f t="shared" ca="1" si="6"/>
        <v>18</v>
      </c>
      <c r="F431" s="12">
        <v>34</v>
      </c>
      <c r="G431" s="13">
        <v>179265</v>
      </c>
      <c r="H431" s="13">
        <v>147992</v>
      </c>
    </row>
    <row r="432" spans="1:8" x14ac:dyDescent="0.2">
      <c r="A432" s="8" t="s">
        <v>459</v>
      </c>
      <c r="B432" s="9"/>
      <c r="C432" s="15" t="s">
        <v>434</v>
      </c>
      <c r="D432" s="10">
        <v>38350</v>
      </c>
      <c r="E432" s="11">
        <f t="shared" ca="1" si="6"/>
        <v>11</v>
      </c>
      <c r="F432" s="12">
        <v>31</v>
      </c>
      <c r="G432" s="13">
        <v>257901</v>
      </c>
      <c r="H432" s="13">
        <v>289220</v>
      </c>
    </row>
    <row r="433" spans="1:8" x14ac:dyDescent="0.2">
      <c r="A433" s="8" t="s">
        <v>460</v>
      </c>
      <c r="B433" s="9"/>
      <c r="C433" s="15" t="s">
        <v>434</v>
      </c>
      <c r="D433" s="10">
        <v>38468</v>
      </c>
      <c r="E433" s="11">
        <f t="shared" ca="1" si="6"/>
        <v>11</v>
      </c>
      <c r="F433" s="12">
        <v>21</v>
      </c>
      <c r="G433" s="13">
        <v>225320</v>
      </c>
      <c r="H433" s="13">
        <v>173238</v>
      </c>
    </row>
    <row r="434" spans="1:8" x14ac:dyDescent="0.2">
      <c r="A434" s="8" t="s">
        <v>461</v>
      </c>
      <c r="B434" s="9"/>
      <c r="C434" s="15" t="s">
        <v>434</v>
      </c>
      <c r="D434" s="10">
        <v>38270</v>
      </c>
      <c r="E434" s="11">
        <f t="shared" ca="1" si="6"/>
        <v>11</v>
      </c>
      <c r="F434" s="12">
        <v>77</v>
      </c>
      <c r="G434" s="13">
        <v>156426</v>
      </c>
      <c r="H434" s="13">
        <v>192389</v>
      </c>
    </row>
    <row r="435" spans="1:8" x14ac:dyDescent="0.2">
      <c r="A435" s="8" t="s">
        <v>462</v>
      </c>
      <c r="B435" s="9"/>
      <c r="C435" s="15" t="s">
        <v>434</v>
      </c>
      <c r="D435" s="10">
        <v>34980</v>
      </c>
      <c r="E435" s="11">
        <f t="shared" ca="1" si="6"/>
        <v>21</v>
      </c>
      <c r="F435" s="12">
        <v>76</v>
      </c>
      <c r="G435" s="13">
        <v>265384</v>
      </c>
      <c r="H435" s="13">
        <v>34638</v>
      </c>
    </row>
    <row r="436" spans="1:8" x14ac:dyDescent="0.2">
      <c r="A436" s="8" t="s">
        <v>463</v>
      </c>
      <c r="B436" s="9"/>
      <c r="C436" s="15" t="s">
        <v>434</v>
      </c>
      <c r="D436" s="10">
        <v>38017</v>
      </c>
      <c r="E436" s="11">
        <f t="shared" ca="1" si="6"/>
        <v>12</v>
      </c>
      <c r="F436" s="12">
        <v>34</v>
      </c>
      <c r="G436" s="13">
        <v>290675</v>
      </c>
      <c r="H436" s="13">
        <v>31515</v>
      </c>
    </row>
    <row r="437" spans="1:8" x14ac:dyDescent="0.2">
      <c r="A437" s="8" t="s">
        <v>464</v>
      </c>
      <c r="B437" s="9"/>
      <c r="C437" s="15" t="s">
        <v>434</v>
      </c>
      <c r="D437" s="10">
        <v>37785</v>
      </c>
      <c r="E437" s="11">
        <f t="shared" ca="1" si="6"/>
        <v>13</v>
      </c>
      <c r="F437" s="12">
        <v>70</v>
      </c>
      <c r="G437" s="13">
        <v>203677</v>
      </c>
      <c r="H437" s="13">
        <v>269601</v>
      </c>
    </row>
    <row r="438" spans="1:8" x14ac:dyDescent="0.2">
      <c r="A438" s="8" t="s">
        <v>465</v>
      </c>
      <c r="B438" s="9"/>
      <c r="C438" s="15" t="s">
        <v>434</v>
      </c>
      <c r="D438" s="10">
        <v>36968</v>
      </c>
      <c r="E438" s="11">
        <f t="shared" ca="1" si="6"/>
        <v>15</v>
      </c>
      <c r="F438" s="12">
        <v>71</v>
      </c>
      <c r="G438" s="13">
        <v>262024</v>
      </c>
      <c r="H438" s="13">
        <v>284402</v>
      </c>
    </row>
    <row r="439" spans="1:8" x14ac:dyDescent="0.2">
      <c r="A439" s="8" t="s">
        <v>466</v>
      </c>
      <c r="B439" s="9"/>
      <c r="C439" s="15" t="s">
        <v>434</v>
      </c>
      <c r="D439" s="10">
        <v>35518</v>
      </c>
      <c r="E439" s="11">
        <f t="shared" ca="1" si="6"/>
        <v>19</v>
      </c>
      <c r="F439" s="12">
        <v>68</v>
      </c>
      <c r="G439" s="13">
        <v>237124</v>
      </c>
      <c r="H439" s="13">
        <v>158658</v>
      </c>
    </row>
    <row r="440" spans="1:8" x14ac:dyDescent="0.2">
      <c r="A440" s="8" t="s">
        <v>467</v>
      </c>
      <c r="B440" s="9"/>
      <c r="C440" s="15" t="s">
        <v>434</v>
      </c>
      <c r="D440" s="10">
        <v>37238</v>
      </c>
      <c r="E440" s="11">
        <f t="shared" ca="1" si="6"/>
        <v>14</v>
      </c>
      <c r="F440" s="12">
        <v>85</v>
      </c>
      <c r="G440" s="13">
        <v>137324</v>
      </c>
      <c r="H440" s="13">
        <v>233981</v>
      </c>
    </row>
    <row r="441" spans="1:8" x14ac:dyDescent="0.2">
      <c r="A441" s="8" t="s">
        <v>468</v>
      </c>
      <c r="B441" s="9"/>
      <c r="C441" s="15" t="s">
        <v>434</v>
      </c>
      <c r="D441" s="10">
        <v>37445</v>
      </c>
      <c r="E441" s="11">
        <f t="shared" ca="1" si="6"/>
        <v>14</v>
      </c>
      <c r="F441" s="12">
        <v>33</v>
      </c>
      <c r="G441" s="13">
        <v>200453</v>
      </c>
      <c r="H441" s="13">
        <v>266200</v>
      </c>
    </row>
    <row r="442" spans="1:8" x14ac:dyDescent="0.2">
      <c r="A442" s="8" t="s">
        <v>469</v>
      </c>
      <c r="B442" s="9"/>
      <c r="C442" s="15" t="s">
        <v>434</v>
      </c>
      <c r="D442" s="10">
        <v>38995</v>
      </c>
      <c r="E442" s="11">
        <f t="shared" ca="1" si="6"/>
        <v>10</v>
      </c>
      <c r="F442" s="12">
        <v>80</v>
      </c>
      <c r="G442" s="13">
        <v>228361</v>
      </c>
      <c r="H442" s="13">
        <v>59641</v>
      </c>
    </row>
    <row r="443" spans="1:8" x14ac:dyDescent="0.2">
      <c r="A443" s="8" t="s">
        <v>470</v>
      </c>
      <c r="B443" s="9"/>
      <c r="C443" s="15" t="s">
        <v>434</v>
      </c>
      <c r="D443" s="10">
        <v>36607</v>
      </c>
      <c r="E443" s="11">
        <f t="shared" ca="1" si="6"/>
        <v>16</v>
      </c>
      <c r="F443" s="12">
        <v>71</v>
      </c>
      <c r="G443" s="13">
        <v>109072</v>
      </c>
      <c r="H443" s="13">
        <v>176842</v>
      </c>
    </row>
    <row r="444" spans="1:8" x14ac:dyDescent="0.2">
      <c r="A444" s="8" t="s">
        <v>471</v>
      </c>
      <c r="B444" s="9"/>
      <c r="C444" s="15" t="s">
        <v>434</v>
      </c>
      <c r="D444" s="10">
        <v>39495</v>
      </c>
      <c r="E444" s="11">
        <f t="shared" ca="1" si="6"/>
        <v>8</v>
      </c>
      <c r="F444" s="12">
        <v>50</v>
      </c>
      <c r="G444" s="13">
        <v>202731</v>
      </c>
      <c r="H444" s="13">
        <v>125910</v>
      </c>
    </row>
    <row r="445" spans="1:8" x14ac:dyDescent="0.2">
      <c r="A445" s="8" t="s">
        <v>472</v>
      </c>
      <c r="B445" s="9"/>
      <c r="C445" s="15" t="s">
        <v>434</v>
      </c>
      <c r="D445" s="10">
        <v>34815</v>
      </c>
      <c r="E445" s="11">
        <f t="shared" ca="1" si="6"/>
        <v>21</v>
      </c>
      <c r="F445" s="12">
        <v>61</v>
      </c>
      <c r="G445" s="13">
        <v>132147</v>
      </c>
      <c r="H445" s="13">
        <v>256073</v>
      </c>
    </row>
    <row r="446" spans="1:8" x14ac:dyDescent="0.2">
      <c r="A446" s="8" t="s">
        <v>473</v>
      </c>
      <c r="B446" s="9"/>
      <c r="C446" s="15" t="s">
        <v>434</v>
      </c>
      <c r="D446" s="10">
        <v>38292</v>
      </c>
      <c r="E446" s="11">
        <f t="shared" ca="1" si="6"/>
        <v>11</v>
      </c>
      <c r="F446" s="12">
        <v>70</v>
      </c>
      <c r="G446" s="13">
        <v>56106</v>
      </c>
      <c r="H446" s="13">
        <v>100572</v>
      </c>
    </row>
    <row r="447" spans="1:8" x14ac:dyDescent="0.2">
      <c r="A447" s="8" t="s">
        <v>474</v>
      </c>
      <c r="B447" s="9"/>
      <c r="C447" s="15" t="s">
        <v>434</v>
      </c>
      <c r="D447" s="10">
        <v>39508</v>
      </c>
      <c r="E447" s="11">
        <f t="shared" ca="1" si="6"/>
        <v>8</v>
      </c>
      <c r="F447" s="12">
        <v>41</v>
      </c>
      <c r="G447" s="13">
        <v>190917</v>
      </c>
      <c r="H447" s="13">
        <v>226524</v>
      </c>
    </row>
    <row r="448" spans="1:8" x14ac:dyDescent="0.2">
      <c r="A448" s="8" t="s">
        <v>475</v>
      </c>
      <c r="B448" s="9"/>
      <c r="C448" s="15" t="s">
        <v>434</v>
      </c>
      <c r="D448" s="10">
        <v>34045</v>
      </c>
      <c r="E448" s="11">
        <f t="shared" ca="1" si="6"/>
        <v>23</v>
      </c>
      <c r="F448" s="12">
        <v>34</v>
      </c>
      <c r="G448" s="13">
        <v>238513</v>
      </c>
      <c r="H448" s="13">
        <v>37211</v>
      </c>
    </row>
    <row r="449" spans="1:8" x14ac:dyDescent="0.2">
      <c r="A449" s="8" t="s">
        <v>476</v>
      </c>
      <c r="B449" s="9"/>
      <c r="C449" s="15" t="s">
        <v>434</v>
      </c>
      <c r="D449" s="10">
        <v>35324</v>
      </c>
      <c r="E449" s="11">
        <f t="shared" ca="1" si="6"/>
        <v>20</v>
      </c>
      <c r="F449" s="12">
        <v>41</v>
      </c>
      <c r="G449" s="13">
        <v>296422</v>
      </c>
      <c r="H449" s="13">
        <v>147053</v>
      </c>
    </row>
    <row r="450" spans="1:8" x14ac:dyDescent="0.2">
      <c r="A450" s="8" t="s">
        <v>477</v>
      </c>
      <c r="B450" s="9"/>
      <c r="C450" s="15" t="s">
        <v>434</v>
      </c>
      <c r="D450" s="10">
        <v>35261</v>
      </c>
      <c r="E450" s="11">
        <f t="shared" ref="E450:E513" ca="1" si="7">DATEDIF(D450,TODAY(),"Y")</f>
        <v>20</v>
      </c>
      <c r="F450" s="12">
        <v>30</v>
      </c>
      <c r="G450" s="13">
        <v>174540</v>
      </c>
      <c r="H450" s="13">
        <v>176998</v>
      </c>
    </row>
    <row r="451" spans="1:8" x14ac:dyDescent="0.2">
      <c r="A451" s="8" t="s">
        <v>478</v>
      </c>
      <c r="B451" s="9"/>
      <c r="C451" s="8" t="s">
        <v>479</v>
      </c>
      <c r="D451" s="10">
        <v>34540</v>
      </c>
      <c r="E451" s="11">
        <f t="shared" ca="1" si="7"/>
        <v>22</v>
      </c>
      <c r="F451" s="12">
        <v>40</v>
      </c>
      <c r="G451" s="13">
        <v>140436</v>
      </c>
      <c r="H451" s="13">
        <v>288579</v>
      </c>
    </row>
    <row r="452" spans="1:8" x14ac:dyDescent="0.2">
      <c r="A452" s="8" t="s">
        <v>480</v>
      </c>
      <c r="B452" s="9"/>
      <c r="C452" s="15" t="s">
        <v>479</v>
      </c>
      <c r="D452" s="10">
        <v>39345</v>
      </c>
      <c r="E452" s="11">
        <f t="shared" ca="1" si="7"/>
        <v>9</v>
      </c>
      <c r="F452" s="12">
        <v>56</v>
      </c>
      <c r="G452" s="13">
        <v>156826</v>
      </c>
      <c r="H452" s="13">
        <v>159147</v>
      </c>
    </row>
    <row r="453" spans="1:8" x14ac:dyDescent="0.2">
      <c r="A453" s="8" t="s">
        <v>481</v>
      </c>
      <c r="B453" s="9"/>
      <c r="C453" s="15" t="s">
        <v>479</v>
      </c>
      <c r="D453" s="10">
        <v>35374</v>
      </c>
      <c r="E453" s="11">
        <f t="shared" ca="1" si="7"/>
        <v>19</v>
      </c>
      <c r="F453" s="12">
        <v>18</v>
      </c>
      <c r="G453" s="13">
        <v>106133</v>
      </c>
      <c r="H453" s="13">
        <v>31629</v>
      </c>
    </row>
    <row r="454" spans="1:8" x14ac:dyDescent="0.2">
      <c r="A454" s="8" t="s">
        <v>482</v>
      </c>
      <c r="B454" s="9"/>
      <c r="C454" s="15" t="s">
        <v>479</v>
      </c>
      <c r="D454" s="10">
        <v>34690</v>
      </c>
      <c r="E454" s="11">
        <f t="shared" ca="1" si="7"/>
        <v>21</v>
      </c>
      <c r="F454" s="12">
        <v>32</v>
      </c>
      <c r="G454" s="13">
        <v>55747</v>
      </c>
      <c r="H454" s="13">
        <v>186304</v>
      </c>
    </row>
    <row r="455" spans="1:8" x14ac:dyDescent="0.2">
      <c r="A455" s="8" t="s">
        <v>483</v>
      </c>
      <c r="B455" s="9"/>
      <c r="C455" s="15" t="s">
        <v>479</v>
      </c>
      <c r="D455" s="10">
        <v>39049</v>
      </c>
      <c r="E455" s="11">
        <f t="shared" ca="1" si="7"/>
        <v>9</v>
      </c>
      <c r="F455" s="12">
        <v>74</v>
      </c>
      <c r="G455" s="13">
        <v>58062</v>
      </c>
      <c r="H455" s="13">
        <v>160152</v>
      </c>
    </row>
    <row r="456" spans="1:8" x14ac:dyDescent="0.2">
      <c r="A456" s="8" t="s">
        <v>484</v>
      </c>
      <c r="B456" s="9"/>
      <c r="C456" s="15" t="s">
        <v>479</v>
      </c>
      <c r="D456" s="10">
        <v>35569</v>
      </c>
      <c r="E456" s="11">
        <f t="shared" ca="1" si="7"/>
        <v>19</v>
      </c>
      <c r="F456" s="12">
        <v>78</v>
      </c>
      <c r="G456" s="13">
        <v>247757</v>
      </c>
      <c r="H456" s="13">
        <v>44121</v>
      </c>
    </row>
    <row r="457" spans="1:8" x14ac:dyDescent="0.2">
      <c r="A457" s="8" t="s">
        <v>485</v>
      </c>
      <c r="B457" s="9"/>
      <c r="C457" s="15" t="s">
        <v>479</v>
      </c>
      <c r="D457" s="10">
        <v>37051</v>
      </c>
      <c r="E457" s="11">
        <f t="shared" ca="1" si="7"/>
        <v>15</v>
      </c>
      <c r="F457" s="12">
        <v>63</v>
      </c>
      <c r="G457" s="13">
        <v>144022</v>
      </c>
      <c r="H457" s="13">
        <v>128185</v>
      </c>
    </row>
    <row r="458" spans="1:8" x14ac:dyDescent="0.2">
      <c r="A458" s="8" t="s">
        <v>486</v>
      </c>
      <c r="B458" s="9"/>
      <c r="C458" s="15" t="s">
        <v>479</v>
      </c>
      <c r="D458" s="10">
        <v>38517</v>
      </c>
      <c r="E458" s="11">
        <f t="shared" ca="1" si="7"/>
        <v>11</v>
      </c>
      <c r="F458" s="12">
        <v>44</v>
      </c>
      <c r="G458" s="13">
        <v>66935</v>
      </c>
      <c r="H458" s="13">
        <v>223985</v>
      </c>
    </row>
    <row r="459" spans="1:8" x14ac:dyDescent="0.2">
      <c r="A459" s="8" t="s">
        <v>487</v>
      </c>
      <c r="B459" s="9"/>
      <c r="C459" s="15" t="s">
        <v>479</v>
      </c>
      <c r="D459" s="10">
        <v>39426</v>
      </c>
      <c r="E459" s="11">
        <f t="shared" ca="1" si="7"/>
        <v>8</v>
      </c>
      <c r="F459" s="12">
        <v>20</v>
      </c>
      <c r="G459" s="13">
        <v>233125</v>
      </c>
      <c r="H459" s="13">
        <v>141344</v>
      </c>
    </row>
    <row r="460" spans="1:8" x14ac:dyDescent="0.2">
      <c r="A460" s="8" t="s">
        <v>488</v>
      </c>
      <c r="B460" s="9"/>
      <c r="C460" s="15" t="s">
        <v>479</v>
      </c>
      <c r="D460" s="10">
        <v>35716</v>
      </c>
      <c r="E460" s="11">
        <f t="shared" ca="1" si="7"/>
        <v>18</v>
      </c>
      <c r="F460" s="12">
        <v>17</v>
      </c>
      <c r="G460" s="13">
        <v>91290</v>
      </c>
      <c r="H460" s="13">
        <v>135098</v>
      </c>
    </row>
    <row r="461" spans="1:8" x14ac:dyDescent="0.2">
      <c r="A461" s="8" t="s">
        <v>489</v>
      </c>
      <c r="B461" s="9"/>
      <c r="C461" s="15" t="s">
        <v>479</v>
      </c>
      <c r="D461" s="10">
        <v>35162</v>
      </c>
      <c r="E461" s="11">
        <f t="shared" ca="1" si="7"/>
        <v>20</v>
      </c>
      <c r="F461" s="12">
        <v>82</v>
      </c>
      <c r="G461" s="13">
        <v>274319</v>
      </c>
      <c r="H461" s="13">
        <v>232272</v>
      </c>
    </row>
    <row r="462" spans="1:8" x14ac:dyDescent="0.2">
      <c r="A462" s="8" t="s">
        <v>490</v>
      </c>
      <c r="B462" s="9"/>
      <c r="C462" s="15" t="s">
        <v>479</v>
      </c>
      <c r="D462" s="10">
        <v>37814</v>
      </c>
      <c r="E462" s="11">
        <f t="shared" ca="1" si="7"/>
        <v>13</v>
      </c>
      <c r="F462" s="12">
        <v>75</v>
      </c>
      <c r="G462" s="13">
        <v>295007</v>
      </c>
      <c r="H462" s="13">
        <v>87188</v>
      </c>
    </row>
    <row r="463" spans="1:8" x14ac:dyDescent="0.2">
      <c r="A463" s="8" t="s">
        <v>491</v>
      </c>
      <c r="B463" s="9"/>
      <c r="C463" s="15" t="s">
        <v>479</v>
      </c>
      <c r="D463" s="10">
        <v>36372</v>
      </c>
      <c r="E463" s="11">
        <f t="shared" ca="1" si="7"/>
        <v>17</v>
      </c>
      <c r="F463" s="12">
        <v>73</v>
      </c>
      <c r="G463" s="13">
        <v>195344</v>
      </c>
      <c r="H463" s="13">
        <v>160362</v>
      </c>
    </row>
    <row r="464" spans="1:8" x14ac:dyDescent="0.2">
      <c r="A464" s="8" t="s">
        <v>492</v>
      </c>
      <c r="B464" s="9"/>
      <c r="C464" s="15" t="s">
        <v>479</v>
      </c>
      <c r="D464" s="10">
        <v>34378</v>
      </c>
      <c r="E464" s="11">
        <f t="shared" ca="1" si="7"/>
        <v>22</v>
      </c>
      <c r="F464" s="12">
        <v>34</v>
      </c>
      <c r="G464" s="13">
        <v>271306</v>
      </c>
      <c r="H464" s="13">
        <v>243757</v>
      </c>
    </row>
    <row r="465" spans="1:8" x14ac:dyDescent="0.2">
      <c r="A465" s="8" t="s">
        <v>493</v>
      </c>
      <c r="B465" s="9"/>
      <c r="C465" s="15" t="s">
        <v>479</v>
      </c>
      <c r="D465" s="10">
        <v>37041</v>
      </c>
      <c r="E465" s="11">
        <f t="shared" ca="1" si="7"/>
        <v>15</v>
      </c>
      <c r="F465" s="12">
        <v>85</v>
      </c>
      <c r="G465" s="13">
        <v>120534</v>
      </c>
      <c r="H465" s="13">
        <v>108115</v>
      </c>
    </row>
    <row r="466" spans="1:8" x14ac:dyDescent="0.2">
      <c r="A466" s="8" t="s">
        <v>494</v>
      </c>
      <c r="B466" s="9"/>
      <c r="C466" s="15" t="s">
        <v>479</v>
      </c>
      <c r="D466" s="10">
        <v>38543</v>
      </c>
      <c r="E466" s="11">
        <f t="shared" ca="1" si="7"/>
        <v>11</v>
      </c>
      <c r="F466" s="12">
        <v>84</v>
      </c>
      <c r="G466" s="13">
        <v>263534</v>
      </c>
      <c r="H466" s="13">
        <v>115949</v>
      </c>
    </row>
    <row r="467" spans="1:8" x14ac:dyDescent="0.2">
      <c r="A467" s="8" t="s">
        <v>495</v>
      </c>
      <c r="B467" s="9"/>
      <c r="C467" s="8" t="s">
        <v>496</v>
      </c>
      <c r="D467" s="10">
        <v>35641</v>
      </c>
      <c r="E467" s="11">
        <f t="shared" ca="1" si="7"/>
        <v>19</v>
      </c>
      <c r="F467" s="12">
        <v>80</v>
      </c>
      <c r="G467" s="13">
        <v>81280</v>
      </c>
      <c r="H467" s="13">
        <v>74595</v>
      </c>
    </row>
    <row r="468" spans="1:8" x14ac:dyDescent="0.2">
      <c r="A468" s="8" t="s">
        <v>497</v>
      </c>
      <c r="B468" s="9"/>
      <c r="C468" s="15" t="s">
        <v>496</v>
      </c>
      <c r="D468" s="10">
        <v>37453</v>
      </c>
      <c r="E468" s="11">
        <f t="shared" ca="1" si="7"/>
        <v>14</v>
      </c>
      <c r="F468" s="12">
        <v>61</v>
      </c>
      <c r="G468" s="13">
        <v>213375</v>
      </c>
      <c r="H468" s="13">
        <v>137798</v>
      </c>
    </row>
    <row r="469" spans="1:8" x14ac:dyDescent="0.2">
      <c r="A469" s="8" t="s">
        <v>498</v>
      </c>
      <c r="B469" s="9"/>
      <c r="C469" s="15" t="s">
        <v>496</v>
      </c>
      <c r="D469" s="10">
        <v>37662</v>
      </c>
      <c r="E469" s="11">
        <f t="shared" ca="1" si="7"/>
        <v>13</v>
      </c>
      <c r="F469" s="12">
        <v>43</v>
      </c>
      <c r="G469" s="13">
        <v>143236</v>
      </c>
      <c r="H469" s="13">
        <v>230499</v>
      </c>
    </row>
    <row r="470" spans="1:8" x14ac:dyDescent="0.2">
      <c r="A470" s="8" t="s">
        <v>499</v>
      </c>
      <c r="B470" s="9"/>
      <c r="C470" s="15" t="s">
        <v>496</v>
      </c>
      <c r="D470" s="10">
        <v>34475</v>
      </c>
      <c r="E470" s="11">
        <f t="shared" ca="1" si="7"/>
        <v>22</v>
      </c>
      <c r="F470" s="12">
        <v>37</v>
      </c>
      <c r="G470" s="13">
        <v>185800</v>
      </c>
      <c r="H470" s="13">
        <v>64678</v>
      </c>
    </row>
    <row r="471" spans="1:8" x14ac:dyDescent="0.2">
      <c r="A471" s="8" t="s">
        <v>500</v>
      </c>
      <c r="B471" s="9"/>
      <c r="C471" s="15" t="s">
        <v>496</v>
      </c>
      <c r="D471" s="10">
        <v>38219</v>
      </c>
      <c r="E471" s="11">
        <f t="shared" ca="1" si="7"/>
        <v>12</v>
      </c>
      <c r="F471" s="12">
        <v>69</v>
      </c>
      <c r="G471" s="13">
        <v>92235</v>
      </c>
      <c r="H471" s="13">
        <v>285658</v>
      </c>
    </row>
    <row r="472" spans="1:8" x14ac:dyDescent="0.2">
      <c r="A472" s="8" t="s">
        <v>501</v>
      </c>
      <c r="B472" s="9"/>
      <c r="C472" s="15" t="s">
        <v>496</v>
      </c>
      <c r="D472" s="10">
        <v>38772</v>
      </c>
      <c r="E472" s="11">
        <f t="shared" ca="1" si="7"/>
        <v>10</v>
      </c>
      <c r="F472" s="12">
        <v>32</v>
      </c>
      <c r="G472" s="13">
        <v>250886</v>
      </c>
      <c r="H472" s="13">
        <v>62996</v>
      </c>
    </row>
    <row r="473" spans="1:8" x14ac:dyDescent="0.2">
      <c r="A473" s="8" t="s">
        <v>502</v>
      </c>
      <c r="B473" s="9"/>
      <c r="C473" s="15" t="s">
        <v>496</v>
      </c>
      <c r="D473" s="10">
        <v>36090</v>
      </c>
      <c r="E473" s="11">
        <f t="shared" ca="1" si="7"/>
        <v>17</v>
      </c>
      <c r="F473" s="12">
        <v>72</v>
      </c>
      <c r="G473" s="13">
        <v>27839</v>
      </c>
      <c r="H473" s="13">
        <v>232681</v>
      </c>
    </row>
    <row r="474" spans="1:8" x14ac:dyDescent="0.2">
      <c r="A474" s="8" t="s">
        <v>503</v>
      </c>
      <c r="B474" s="9"/>
      <c r="C474" s="15" t="s">
        <v>496</v>
      </c>
      <c r="D474" s="10">
        <v>37384</v>
      </c>
      <c r="E474" s="11">
        <f t="shared" ca="1" si="7"/>
        <v>14</v>
      </c>
      <c r="F474" s="12">
        <v>65</v>
      </c>
      <c r="G474" s="13">
        <v>100529</v>
      </c>
      <c r="H474" s="13">
        <v>282689</v>
      </c>
    </row>
    <row r="475" spans="1:8" x14ac:dyDescent="0.2">
      <c r="A475" s="8" t="s">
        <v>504</v>
      </c>
      <c r="B475" s="9"/>
      <c r="C475" s="15" t="s">
        <v>496</v>
      </c>
      <c r="D475" s="10">
        <v>37922</v>
      </c>
      <c r="E475" s="11">
        <f t="shared" ca="1" si="7"/>
        <v>12</v>
      </c>
      <c r="F475" s="12">
        <v>14</v>
      </c>
      <c r="G475" s="13">
        <v>92638</v>
      </c>
      <c r="H475" s="13">
        <v>96391</v>
      </c>
    </row>
    <row r="476" spans="1:8" x14ac:dyDescent="0.2">
      <c r="A476" s="8" t="s">
        <v>505</v>
      </c>
      <c r="B476" s="9"/>
      <c r="C476" s="15" t="s">
        <v>496</v>
      </c>
      <c r="D476" s="10">
        <v>36879</v>
      </c>
      <c r="E476" s="11">
        <f t="shared" ca="1" si="7"/>
        <v>15</v>
      </c>
      <c r="F476" s="12">
        <v>77</v>
      </c>
      <c r="G476" s="13">
        <v>78513</v>
      </c>
      <c r="H476" s="13">
        <v>33605</v>
      </c>
    </row>
    <row r="477" spans="1:8" x14ac:dyDescent="0.2">
      <c r="A477" s="8" t="s">
        <v>506</v>
      </c>
      <c r="B477" s="9"/>
      <c r="C477" s="15" t="s">
        <v>496</v>
      </c>
      <c r="D477" s="10">
        <v>38795</v>
      </c>
      <c r="E477" s="11">
        <f t="shared" ca="1" si="7"/>
        <v>10</v>
      </c>
      <c r="F477" s="12">
        <v>41</v>
      </c>
      <c r="G477" s="13">
        <v>95049</v>
      </c>
      <c r="H477" s="13">
        <v>271039</v>
      </c>
    </row>
    <row r="478" spans="1:8" x14ac:dyDescent="0.2">
      <c r="A478" s="8" t="s">
        <v>507</v>
      </c>
      <c r="B478" s="9"/>
      <c r="C478" s="15" t="s">
        <v>496</v>
      </c>
      <c r="D478" s="10">
        <v>39965</v>
      </c>
      <c r="E478" s="11">
        <f t="shared" ca="1" si="7"/>
        <v>7</v>
      </c>
      <c r="F478" s="12">
        <v>11</v>
      </c>
      <c r="G478" s="13">
        <v>223713</v>
      </c>
      <c r="H478" s="13">
        <v>132630</v>
      </c>
    </row>
    <row r="479" spans="1:8" x14ac:dyDescent="0.2">
      <c r="A479" s="8" t="s">
        <v>508</v>
      </c>
      <c r="B479" s="9"/>
      <c r="C479" s="15" t="s">
        <v>496</v>
      </c>
      <c r="D479" s="10">
        <v>35405</v>
      </c>
      <c r="E479" s="11">
        <f t="shared" ca="1" si="7"/>
        <v>19</v>
      </c>
      <c r="F479" s="12">
        <v>77</v>
      </c>
      <c r="G479" s="13">
        <v>69781</v>
      </c>
      <c r="H479" s="13">
        <v>144722</v>
      </c>
    </row>
    <row r="480" spans="1:8" x14ac:dyDescent="0.2">
      <c r="A480" s="8" t="s">
        <v>509</v>
      </c>
      <c r="B480" s="9"/>
      <c r="C480" s="15" t="s">
        <v>496</v>
      </c>
      <c r="D480" s="10">
        <v>35976</v>
      </c>
      <c r="E480" s="11">
        <f t="shared" ca="1" si="7"/>
        <v>18</v>
      </c>
      <c r="F480" s="12">
        <v>44</v>
      </c>
      <c r="G480" s="13">
        <v>55473</v>
      </c>
      <c r="H480" s="13">
        <v>83987</v>
      </c>
    </row>
    <row r="481" spans="1:8" x14ac:dyDescent="0.2">
      <c r="A481" s="8" t="s">
        <v>510</v>
      </c>
      <c r="B481" s="9"/>
      <c r="C481" s="15" t="s">
        <v>496</v>
      </c>
      <c r="D481" s="10">
        <v>35421</v>
      </c>
      <c r="E481" s="11">
        <f t="shared" ca="1" si="7"/>
        <v>19</v>
      </c>
      <c r="F481" s="12">
        <v>59</v>
      </c>
      <c r="G481" s="13">
        <v>30815</v>
      </c>
      <c r="H481" s="13">
        <v>227026</v>
      </c>
    </row>
    <row r="482" spans="1:8" x14ac:dyDescent="0.2">
      <c r="A482" s="8" t="s">
        <v>511</v>
      </c>
      <c r="B482" s="9"/>
      <c r="C482" s="15" t="s">
        <v>496</v>
      </c>
      <c r="D482" s="10">
        <v>37183</v>
      </c>
      <c r="E482" s="11">
        <f t="shared" ca="1" si="7"/>
        <v>14</v>
      </c>
      <c r="F482" s="12">
        <v>12</v>
      </c>
      <c r="G482" s="13">
        <v>262825</v>
      </c>
      <c r="H482" s="13">
        <v>102578</v>
      </c>
    </row>
    <row r="483" spans="1:8" x14ac:dyDescent="0.2">
      <c r="A483" s="8" t="s">
        <v>512</v>
      </c>
      <c r="B483" s="9"/>
      <c r="C483" s="15" t="s">
        <v>496</v>
      </c>
      <c r="D483" s="10">
        <v>39526</v>
      </c>
      <c r="E483" s="11">
        <f t="shared" ca="1" si="7"/>
        <v>8</v>
      </c>
      <c r="F483" s="12">
        <v>67</v>
      </c>
      <c r="G483" s="13">
        <v>88542</v>
      </c>
      <c r="H483" s="13">
        <v>64555</v>
      </c>
    </row>
    <row r="484" spans="1:8" x14ac:dyDescent="0.2">
      <c r="A484" s="8" t="s">
        <v>513</v>
      </c>
      <c r="B484" s="9"/>
      <c r="C484" s="15" t="s">
        <v>496</v>
      </c>
      <c r="D484" s="10">
        <v>35092</v>
      </c>
      <c r="E484" s="11">
        <f t="shared" ca="1" si="7"/>
        <v>20</v>
      </c>
      <c r="F484" s="12">
        <v>86</v>
      </c>
      <c r="G484" s="13">
        <v>264720</v>
      </c>
      <c r="H484" s="13">
        <v>171265</v>
      </c>
    </row>
    <row r="485" spans="1:8" x14ac:dyDescent="0.2">
      <c r="A485" s="8" t="s">
        <v>514</v>
      </c>
      <c r="B485" s="9"/>
      <c r="C485" s="15" t="s">
        <v>496</v>
      </c>
      <c r="D485" s="10">
        <v>36178</v>
      </c>
      <c r="E485" s="11">
        <f t="shared" ca="1" si="7"/>
        <v>17</v>
      </c>
      <c r="F485" s="12">
        <v>70</v>
      </c>
      <c r="G485" s="13">
        <v>171305</v>
      </c>
      <c r="H485" s="13">
        <v>36626</v>
      </c>
    </row>
    <row r="486" spans="1:8" x14ac:dyDescent="0.2">
      <c r="A486" s="8" t="s">
        <v>515</v>
      </c>
      <c r="B486" s="9"/>
      <c r="C486" s="15" t="s">
        <v>496</v>
      </c>
      <c r="D486" s="10">
        <v>38751</v>
      </c>
      <c r="E486" s="11">
        <f t="shared" ca="1" si="7"/>
        <v>10</v>
      </c>
      <c r="F486" s="12">
        <v>59</v>
      </c>
      <c r="G486" s="13">
        <v>244129</v>
      </c>
      <c r="H486" s="13">
        <v>48042</v>
      </c>
    </row>
    <row r="487" spans="1:8" x14ac:dyDescent="0.2">
      <c r="A487" s="8" t="s">
        <v>516</v>
      </c>
      <c r="B487" s="9"/>
      <c r="C487" s="15" t="s">
        <v>496</v>
      </c>
      <c r="D487" s="10">
        <v>39976</v>
      </c>
      <c r="E487" s="11">
        <f t="shared" ca="1" si="7"/>
        <v>7</v>
      </c>
      <c r="F487" s="12">
        <v>25</v>
      </c>
      <c r="G487" s="13">
        <v>231775</v>
      </c>
      <c r="H487" s="13">
        <v>295714</v>
      </c>
    </row>
    <row r="488" spans="1:8" x14ac:dyDescent="0.2">
      <c r="A488" s="8" t="s">
        <v>517</v>
      </c>
      <c r="B488" s="9"/>
      <c r="C488" s="15" t="s">
        <v>496</v>
      </c>
      <c r="D488" s="10">
        <v>36147</v>
      </c>
      <c r="E488" s="11">
        <f t="shared" ca="1" si="7"/>
        <v>17</v>
      </c>
      <c r="F488" s="12">
        <v>55</v>
      </c>
      <c r="G488" s="13">
        <v>96725</v>
      </c>
      <c r="H488" s="13">
        <v>251645</v>
      </c>
    </row>
    <row r="489" spans="1:8" x14ac:dyDescent="0.2">
      <c r="A489" s="8" t="s">
        <v>518</v>
      </c>
      <c r="B489" s="9"/>
      <c r="C489" s="15" t="s">
        <v>496</v>
      </c>
      <c r="D489" s="10">
        <v>35964</v>
      </c>
      <c r="E489" s="11">
        <f t="shared" ca="1" si="7"/>
        <v>18</v>
      </c>
      <c r="F489" s="12">
        <v>68</v>
      </c>
      <c r="G489" s="13">
        <v>216432</v>
      </c>
      <c r="H489" s="13">
        <v>33774</v>
      </c>
    </row>
    <row r="490" spans="1:8" x14ac:dyDescent="0.2">
      <c r="A490" s="8" t="s">
        <v>519</v>
      </c>
      <c r="B490" s="9"/>
      <c r="C490" s="15" t="s">
        <v>496</v>
      </c>
      <c r="D490" s="10">
        <v>35904</v>
      </c>
      <c r="E490" s="11">
        <f t="shared" ca="1" si="7"/>
        <v>18</v>
      </c>
      <c r="F490" s="12">
        <v>55</v>
      </c>
      <c r="G490" s="13">
        <v>178353</v>
      </c>
      <c r="H490" s="13">
        <v>276416</v>
      </c>
    </row>
    <row r="491" spans="1:8" x14ac:dyDescent="0.2">
      <c r="A491" s="8" t="s">
        <v>520</v>
      </c>
      <c r="B491" s="9"/>
      <c r="C491" s="15" t="s">
        <v>496</v>
      </c>
      <c r="D491" s="10">
        <v>34609</v>
      </c>
      <c r="E491" s="11">
        <f t="shared" ca="1" si="7"/>
        <v>22</v>
      </c>
      <c r="F491" s="12">
        <v>83</v>
      </c>
      <c r="G491" s="13">
        <v>252326</v>
      </c>
      <c r="H491" s="13">
        <v>89622</v>
      </c>
    </row>
    <row r="492" spans="1:8" x14ac:dyDescent="0.2">
      <c r="A492" s="8" t="s">
        <v>521</v>
      </c>
      <c r="B492" s="9"/>
      <c r="C492" s="15" t="s">
        <v>496</v>
      </c>
      <c r="D492" s="10">
        <v>34979</v>
      </c>
      <c r="E492" s="11">
        <f t="shared" ca="1" si="7"/>
        <v>21</v>
      </c>
      <c r="F492" s="12">
        <v>77</v>
      </c>
      <c r="G492" s="13">
        <v>165228</v>
      </c>
      <c r="H492" s="13">
        <v>85810</v>
      </c>
    </row>
    <row r="493" spans="1:8" x14ac:dyDescent="0.2">
      <c r="A493" s="8" t="s">
        <v>522</v>
      </c>
      <c r="B493" s="9"/>
      <c r="C493" s="15" t="s">
        <v>496</v>
      </c>
      <c r="D493" s="10">
        <v>38539</v>
      </c>
      <c r="E493" s="11">
        <f t="shared" ca="1" si="7"/>
        <v>11</v>
      </c>
      <c r="F493" s="12">
        <v>78</v>
      </c>
      <c r="G493" s="13">
        <v>88117</v>
      </c>
      <c r="H493" s="13">
        <v>187437</v>
      </c>
    </row>
    <row r="494" spans="1:8" x14ac:dyDescent="0.2">
      <c r="A494" s="8" t="s">
        <v>523</v>
      </c>
      <c r="B494" s="9"/>
      <c r="C494" s="15" t="s">
        <v>496</v>
      </c>
      <c r="D494" s="10">
        <v>37682</v>
      </c>
      <c r="E494" s="11">
        <f t="shared" ca="1" si="7"/>
        <v>13</v>
      </c>
      <c r="F494" s="12">
        <v>76</v>
      </c>
      <c r="G494" s="13">
        <v>74135</v>
      </c>
      <c r="H494" s="13">
        <v>49601</v>
      </c>
    </row>
    <row r="495" spans="1:8" x14ac:dyDescent="0.2">
      <c r="A495" s="8" t="s">
        <v>524</v>
      </c>
      <c r="B495" s="9"/>
      <c r="C495" s="15" t="s">
        <v>496</v>
      </c>
      <c r="D495" s="10">
        <v>38109</v>
      </c>
      <c r="E495" s="11">
        <f t="shared" ca="1" si="7"/>
        <v>12</v>
      </c>
      <c r="F495" s="12">
        <v>61</v>
      </c>
      <c r="G495" s="13">
        <v>266542</v>
      </c>
      <c r="H495" s="13">
        <v>104642</v>
      </c>
    </row>
    <row r="496" spans="1:8" x14ac:dyDescent="0.2">
      <c r="A496" s="8" t="s">
        <v>525</v>
      </c>
      <c r="B496" s="9"/>
      <c r="C496" s="15" t="s">
        <v>496</v>
      </c>
      <c r="D496" s="10">
        <v>34317</v>
      </c>
      <c r="E496" s="11">
        <f t="shared" ca="1" si="7"/>
        <v>22</v>
      </c>
      <c r="F496" s="12">
        <v>21</v>
      </c>
      <c r="G496" s="13">
        <v>296847</v>
      </c>
      <c r="H496" s="13">
        <v>43449</v>
      </c>
    </row>
    <row r="497" spans="1:8" x14ac:dyDescent="0.2">
      <c r="A497" s="8" t="s">
        <v>526</v>
      </c>
      <c r="B497" s="9"/>
      <c r="C497" s="15" t="s">
        <v>496</v>
      </c>
      <c r="D497" s="10">
        <v>39564</v>
      </c>
      <c r="E497" s="11">
        <f t="shared" ca="1" si="7"/>
        <v>8</v>
      </c>
      <c r="F497" s="12">
        <v>65</v>
      </c>
      <c r="G497" s="13">
        <v>70090</v>
      </c>
      <c r="H497" s="13">
        <v>196590</v>
      </c>
    </row>
    <row r="498" spans="1:8" x14ac:dyDescent="0.2">
      <c r="A498" s="8" t="s">
        <v>527</v>
      </c>
      <c r="B498" s="9"/>
      <c r="C498" s="15" t="s">
        <v>496</v>
      </c>
      <c r="D498" s="10">
        <v>34455</v>
      </c>
      <c r="E498" s="11">
        <f t="shared" ca="1" si="7"/>
        <v>22</v>
      </c>
      <c r="F498" s="12">
        <v>45</v>
      </c>
      <c r="G498" s="13">
        <v>272194</v>
      </c>
      <c r="H498" s="13">
        <v>227092</v>
      </c>
    </row>
    <row r="499" spans="1:8" x14ac:dyDescent="0.2">
      <c r="A499" s="8" t="s">
        <v>528</v>
      </c>
      <c r="B499" s="9"/>
      <c r="C499" s="15" t="s">
        <v>496</v>
      </c>
      <c r="D499" s="10">
        <v>34252</v>
      </c>
      <c r="E499" s="11">
        <f t="shared" ca="1" si="7"/>
        <v>22</v>
      </c>
      <c r="F499" s="12">
        <v>34</v>
      </c>
      <c r="G499" s="13">
        <v>185677</v>
      </c>
      <c r="H499" s="13">
        <v>57455</v>
      </c>
    </row>
    <row r="500" spans="1:8" x14ac:dyDescent="0.2">
      <c r="A500" s="8" t="s">
        <v>529</v>
      </c>
      <c r="B500" s="9"/>
      <c r="C500" s="15" t="s">
        <v>496</v>
      </c>
      <c r="D500" s="10">
        <v>36949</v>
      </c>
      <c r="E500" s="11">
        <f t="shared" ca="1" si="7"/>
        <v>15</v>
      </c>
      <c r="F500" s="12">
        <v>85</v>
      </c>
      <c r="G500" s="13">
        <v>299010</v>
      </c>
      <c r="H500" s="13">
        <v>167705</v>
      </c>
    </row>
    <row r="501" spans="1:8" x14ac:dyDescent="0.2">
      <c r="A501" s="8" t="s">
        <v>530</v>
      </c>
      <c r="B501" s="9"/>
      <c r="C501" s="15" t="s">
        <v>496</v>
      </c>
      <c r="D501" s="10">
        <v>36503</v>
      </c>
      <c r="E501" s="11">
        <f t="shared" ca="1" si="7"/>
        <v>16</v>
      </c>
      <c r="F501" s="12">
        <v>48</v>
      </c>
      <c r="G501" s="13">
        <v>100008</v>
      </c>
      <c r="H501" s="13">
        <v>122671</v>
      </c>
    </row>
    <row r="502" spans="1:8" x14ac:dyDescent="0.2">
      <c r="A502" s="8" t="s">
        <v>531</v>
      </c>
      <c r="B502" s="9"/>
      <c r="C502" s="15" t="s">
        <v>496</v>
      </c>
      <c r="D502" s="10">
        <v>36162</v>
      </c>
      <c r="E502" s="11">
        <f t="shared" ca="1" si="7"/>
        <v>17</v>
      </c>
      <c r="F502" s="12">
        <v>76</v>
      </c>
      <c r="G502" s="13">
        <v>278633</v>
      </c>
      <c r="H502" s="13">
        <v>25034</v>
      </c>
    </row>
    <row r="503" spans="1:8" x14ac:dyDescent="0.2">
      <c r="A503" s="8" t="s">
        <v>532</v>
      </c>
      <c r="B503" s="9"/>
      <c r="C503" s="15" t="s">
        <v>496</v>
      </c>
      <c r="D503" s="10">
        <v>34398</v>
      </c>
      <c r="E503" s="11">
        <f t="shared" ca="1" si="7"/>
        <v>22</v>
      </c>
      <c r="F503" s="12">
        <v>46</v>
      </c>
      <c r="G503" s="13">
        <v>94186</v>
      </c>
      <c r="H503" s="13">
        <v>208769</v>
      </c>
    </row>
    <row r="504" spans="1:8" x14ac:dyDescent="0.2">
      <c r="A504" s="8" t="s">
        <v>533</v>
      </c>
      <c r="B504" s="9"/>
      <c r="C504" s="15" t="s">
        <v>496</v>
      </c>
      <c r="D504" s="10">
        <v>35709</v>
      </c>
      <c r="E504" s="11">
        <f t="shared" ca="1" si="7"/>
        <v>19</v>
      </c>
      <c r="F504" s="12">
        <v>26</v>
      </c>
      <c r="G504" s="13">
        <v>183462</v>
      </c>
      <c r="H504" s="13">
        <v>177756</v>
      </c>
    </row>
    <row r="505" spans="1:8" x14ac:dyDescent="0.2">
      <c r="A505" s="8" t="s">
        <v>534</v>
      </c>
      <c r="B505" s="9"/>
      <c r="C505" s="15" t="s">
        <v>496</v>
      </c>
      <c r="D505" s="10">
        <v>35475</v>
      </c>
      <c r="E505" s="11">
        <f t="shared" ca="1" si="7"/>
        <v>19</v>
      </c>
      <c r="F505" s="12">
        <v>84</v>
      </c>
      <c r="G505" s="13">
        <v>218170</v>
      </c>
      <c r="H505" s="13">
        <v>126564</v>
      </c>
    </row>
    <row r="506" spans="1:8" x14ac:dyDescent="0.2">
      <c r="A506" s="8" t="s">
        <v>535</v>
      </c>
      <c r="B506" s="9"/>
      <c r="C506" s="15" t="s">
        <v>496</v>
      </c>
      <c r="D506" s="10">
        <v>35982</v>
      </c>
      <c r="E506" s="11">
        <f t="shared" ca="1" si="7"/>
        <v>18</v>
      </c>
      <c r="F506" s="12">
        <v>43</v>
      </c>
      <c r="G506" s="13">
        <v>31724</v>
      </c>
      <c r="H506" s="13">
        <v>183826</v>
      </c>
    </row>
    <row r="507" spans="1:8" x14ac:dyDescent="0.2">
      <c r="A507" s="8" t="s">
        <v>536</v>
      </c>
      <c r="B507" s="9"/>
      <c r="C507" s="15" t="s">
        <v>496</v>
      </c>
      <c r="D507" s="10">
        <v>39291</v>
      </c>
      <c r="E507" s="11">
        <f t="shared" ca="1" si="7"/>
        <v>9</v>
      </c>
      <c r="F507" s="12">
        <v>64</v>
      </c>
      <c r="G507" s="13">
        <v>192288</v>
      </c>
      <c r="H507" s="13">
        <v>88596</v>
      </c>
    </row>
    <row r="508" spans="1:8" x14ac:dyDescent="0.2">
      <c r="A508" s="8" t="s">
        <v>537</v>
      </c>
      <c r="B508" s="9"/>
      <c r="C508" s="15" t="s">
        <v>496</v>
      </c>
      <c r="D508" s="10">
        <v>38661</v>
      </c>
      <c r="E508" s="11">
        <f t="shared" ca="1" si="7"/>
        <v>10</v>
      </c>
      <c r="F508" s="12">
        <v>57</v>
      </c>
      <c r="G508" s="13">
        <v>90468</v>
      </c>
      <c r="H508" s="13">
        <v>85135</v>
      </c>
    </row>
    <row r="509" spans="1:8" x14ac:dyDescent="0.2">
      <c r="A509" s="8" t="s">
        <v>538</v>
      </c>
      <c r="B509" s="9"/>
      <c r="C509" s="15" t="s">
        <v>496</v>
      </c>
      <c r="D509" s="10">
        <v>38936</v>
      </c>
      <c r="E509" s="11">
        <f t="shared" ca="1" si="7"/>
        <v>10</v>
      </c>
      <c r="F509" s="12">
        <v>33</v>
      </c>
      <c r="G509" s="13">
        <v>89454</v>
      </c>
      <c r="H509" s="13">
        <v>77170</v>
      </c>
    </row>
    <row r="510" spans="1:8" x14ac:dyDescent="0.2">
      <c r="A510" s="8" t="s">
        <v>539</v>
      </c>
      <c r="B510" s="9"/>
      <c r="C510" s="15" t="s">
        <v>496</v>
      </c>
      <c r="D510" s="10">
        <v>37475</v>
      </c>
      <c r="E510" s="11">
        <f t="shared" ca="1" si="7"/>
        <v>14</v>
      </c>
      <c r="F510" s="12">
        <v>34</v>
      </c>
      <c r="G510" s="13">
        <v>127347</v>
      </c>
      <c r="H510" s="13">
        <v>154684</v>
      </c>
    </row>
    <row r="511" spans="1:8" x14ac:dyDescent="0.2">
      <c r="A511" s="8" t="s">
        <v>540</v>
      </c>
      <c r="B511" s="9"/>
      <c r="C511" s="15" t="s">
        <v>496</v>
      </c>
      <c r="D511" s="10">
        <v>36477</v>
      </c>
      <c r="E511" s="11">
        <f t="shared" ca="1" si="7"/>
        <v>16</v>
      </c>
      <c r="F511" s="12">
        <v>65</v>
      </c>
      <c r="G511" s="13">
        <v>235828</v>
      </c>
      <c r="H511" s="13">
        <v>103000</v>
      </c>
    </row>
    <row r="512" spans="1:8" x14ac:dyDescent="0.2">
      <c r="A512" s="8" t="s">
        <v>541</v>
      </c>
      <c r="B512" s="9"/>
      <c r="C512" s="15" t="s">
        <v>496</v>
      </c>
      <c r="D512" s="10">
        <v>37283</v>
      </c>
      <c r="E512" s="11">
        <f t="shared" ca="1" si="7"/>
        <v>14</v>
      </c>
      <c r="F512" s="12">
        <v>33</v>
      </c>
      <c r="G512" s="13">
        <v>62537</v>
      </c>
      <c r="H512" s="13">
        <v>127847</v>
      </c>
    </row>
    <row r="513" spans="1:8" x14ac:dyDescent="0.2">
      <c r="A513" s="8" t="s">
        <v>542</v>
      </c>
      <c r="B513" s="9"/>
      <c r="C513" s="15" t="s">
        <v>496</v>
      </c>
      <c r="D513" s="10">
        <v>38459</v>
      </c>
      <c r="E513" s="11">
        <f t="shared" ca="1" si="7"/>
        <v>11</v>
      </c>
      <c r="F513" s="12">
        <v>80</v>
      </c>
      <c r="G513" s="13">
        <v>205745</v>
      </c>
      <c r="H513" s="13">
        <v>169291</v>
      </c>
    </row>
    <row r="514" spans="1:8" x14ac:dyDescent="0.2">
      <c r="A514" s="8" t="s">
        <v>543</v>
      </c>
      <c r="B514" s="9"/>
      <c r="C514" s="15" t="s">
        <v>496</v>
      </c>
      <c r="D514" s="10">
        <v>34320</v>
      </c>
      <c r="E514" s="11">
        <f t="shared" ref="E514:E577" ca="1" si="8">DATEDIF(D514,TODAY(),"Y")</f>
        <v>22</v>
      </c>
      <c r="F514" s="12">
        <v>73</v>
      </c>
      <c r="G514" s="13">
        <v>137852</v>
      </c>
      <c r="H514" s="13">
        <v>131557</v>
      </c>
    </row>
    <row r="515" spans="1:8" x14ac:dyDescent="0.2">
      <c r="A515" s="8" t="s">
        <v>544</v>
      </c>
      <c r="B515" s="9"/>
      <c r="C515" s="15" t="s">
        <v>496</v>
      </c>
      <c r="D515" s="10">
        <v>39413</v>
      </c>
      <c r="E515" s="11">
        <f t="shared" ca="1" si="8"/>
        <v>8</v>
      </c>
      <c r="F515" s="12">
        <v>86</v>
      </c>
      <c r="G515" s="13">
        <v>177355</v>
      </c>
      <c r="H515" s="13">
        <v>94719</v>
      </c>
    </row>
    <row r="516" spans="1:8" x14ac:dyDescent="0.2">
      <c r="A516" s="8" t="s">
        <v>545</v>
      </c>
      <c r="B516" s="9"/>
      <c r="C516" s="15" t="s">
        <v>496</v>
      </c>
      <c r="D516" s="10">
        <v>37437</v>
      </c>
      <c r="E516" s="11">
        <f t="shared" ca="1" si="8"/>
        <v>14</v>
      </c>
      <c r="F516" s="12">
        <v>81</v>
      </c>
      <c r="G516" s="13">
        <v>135052</v>
      </c>
      <c r="H516" s="13">
        <v>61253</v>
      </c>
    </row>
    <row r="517" spans="1:8" x14ac:dyDescent="0.2">
      <c r="A517" s="8" t="s">
        <v>546</v>
      </c>
      <c r="B517" s="9"/>
      <c r="C517" s="15" t="s">
        <v>496</v>
      </c>
      <c r="D517" s="10">
        <v>39970</v>
      </c>
      <c r="E517" s="11">
        <f t="shared" ca="1" si="8"/>
        <v>7</v>
      </c>
      <c r="F517" s="12">
        <v>66</v>
      </c>
      <c r="G517" s="13">
        <v>117281</v>
      </c>
      <c r="H517" s="13">
        <v>140911</v>
      </c>
    </row>
    <row r="518" spans="1:8" x14ac:dyDescent="0.2">
      <c r="A518" s="8" t="s">
        <v>547</v>
      </c>
      <c r="B518" s="9"/>
      <c r="C518" s="15" t="s">
        <v>496</v>
      </c>
      <c r="D518" s="10">
        <v>36861</v>
      </c>
      <c r="E518" s="11">
        <f t="shared" ca="1" si="8"/>
        <v>15</v>
      </c>
      <c r="F518" s="12">
        <v>26</v>
      </c>
      <c r="G518" s="13">
        <v>212183</v>
      </c>
      <c r="H518" s="13">
        <v>43361</v>
      </c>
    </row>
    <row r="519" spans="1:8" x14ac:dyDescent="0.2">
      <c r="A519" s="8" t="s">
        <v>548</v>
      </c>
      <c r="B519" s="9"/>
      <c r="C519" s="15" t="s">
        <v>496</v>
      </c>
      <c r="D519" s="10">
        <v>36077</v>
      </c>
      <c r="E519" s="11">
        <f t="shared" ca="1" si="8"/>
        <v>18</v>
      </c>
      <c r="F519" s="12">
        <v>58</v>
      </c>
      <c r="G519" s="13">
        <v>234481</v>
      </c>
      <c r="H519" s="13">
        <v>53580</v>
      </c>
    </row>
    <row r="520" spans="1:8" x14ac:dyDescent="0.2">
      <c r="A520" s="8" t="s">
        <v>549</v>
      </c>
      <c r="B520" s="9"/>
      <c r="C520" s="15" t="s">
        <v>496</v>
      </c>
      <c r="D520" s="10">
        <v>34221</v>
      </c>
      <c r="E520" s="11">
        <f t="shared" ca="1" si="8"/>
        <v>23</v>
      </c>
      <c r="F520" s="12">
        <v>42</v>
      </c>
      <c r="G520" s="13">
        <v>229173</v>
      </c>
      <c r="H520" s="13">
        <v>244192</v>
      </c>
    </row>
    <row r="521" spans="1:8" x14ac:dyDescent="0.2">
      <c r="A521" s="8" t="s">
        <v>550</v>
      </c>
      <c r="B521" s="9"/>
      <c r="C521" s="15" t="s">
        <v>496</v>
      </c>
      <c r="D521" s="10">
        <v>39798</v>
      </c>
      <c r="E521" s="11">
        <f t="shared" ca="1" si="8"/>
        <v>7</v>
      </c>
      <c r="F521" s="12">
        <v>16</v>
      </c>
      <c r="G521" s="13">
        <v>36873</v>
      </c>
      <c r="H521" s="13">
        <v>45448</v>
      </c>
    </row>
    <row r="522" spans="1:8" x14ac:dyDescent="0.2">
      <c r="A522" s="8" t="s">
        <v>551</v>
      </c>
      <c r="B522" s="9"/>
      <c r="C522" s="15" t="s">
        <v>496</v>
      </c>
      <c r="D522" s="10">
        <v>34177</v>
      </c>
      <c r="E522" s="11">
        <f t="shared" ca="1" si="8"/>
        <v>23</v>
      </c>
      <c r="F522" s="12">
        <v>42</v>
      </c>
      <c r="G522" s="13">
        <v>44389</v>
      </c>
      <c r="H522" s="13">
        <v>293582</v>
      </c>
    </row>
    <row r="523" spans="1:8" x14ac:dyDescent="0.2">
      <c r="A523" s="8" t="s">
        <v>552</v>
      </c>
      <c r="B523" s="9"/>
      <c r="C523" s="15" t="s">
        <v>496</v>
      </c>
      <c r="D523" s="10">
        <v>36268</v>
      </c>
      <c r="E523" s="11">
        <f t="shared" ca="1" si="8"/>
        <v>17</v>
      </c>
      <c r="F523" s="12">
        <v>32</v>
      </c>
      <c r="G523" s="13">
        <v>192212</v>
      </c>
      <c r="H523" s="13">
        <v>275316</v>
      </c>
    </row>
    <row r="524" spans="1:8" x14ac:dyDescent="0.2">
      <c r="A524" s="8" t="s">
        <v>553</v>
      </c>
      <c r="B524" s="9"/>
      <c r="C524" s="15" t="s">
        <v>496</v>
      </c>
      <c r="D524" s="10">
        <v>35131</v>
      </c>
      <c r="E524" s="11">
        <f t="shared" ca="1" si="8"/>
        <v>20</v>
      </c>
      <c r="F524" s="12">
        <v>70</v>
      </c>
      <c r="G524" s="13">
        <v>178148</v>
      </c>
      <c r="H524" s="13">
        <v>254950</v>
      </c>
    </row>
    <row r="525" spans="1:8" x14ac:dyDescent="0.2">
      <c r="A525" s="8" t="s">
        <v>554</v>
      </c>
      <c r="B525" s="9"/>
      <c r="C525" s="15" t="s">
        <v>496</v>
      </c>
      <c r="D525" s="10">
        <v>37179</v>
      </c>
      <c r="E525" s="11">
        <f t="shared" ca="1" si="8"/>
        <v>14</v>
      </c>
      <c r="F525" s="12">
        <v>26</v>
      </c>
      <c r="G525" s="13">
        <v>160408</v>
      </c>
      <c r="H525" s="13">
        <v>272162</v>
      </c>
    </row>
    <row r="526" spans="1:8" x14ac:dyDescent="0.2">
      <c r="A526" s="8" t="s">
        <v>555</v>
      </c>
      <c r="B526" s="9"/>
      <c r="C526" s="15" t="s">
        <v>496</v>
      </c>
      <c r="D526" s="10">
        <v>39533</v>
      </c>
      <c r="E526" s="11">
        <f t="shared" ca="1" si="8"/>
        <v>8</v>
      </c>
      <c r="F526" s="12">
        <v>82</v>
      </c>
      <c r="G526" s="13">
        <v>130515</v>
      </c>
      <c r="H526" s="13">
        <v>78355</v>
      </c>
    </row>
    <row r="527" spans="1:8" x14ac:dyDescent="0.2">
      <c r="A527" s="8" t="s">
        <v>556</v>
      </c>
      <c r="B527" s="9"/>
      <c r="C527" s="15" t="s">
        <v>496</v>
      </c>
      <c r="D527" s="10">
        <v>36591</v>
      </c>
      <c r="E527" s="11">
        <f t="shared" ca="1" si="8"/>
        <v>16</v>
      </c>
      <c r="F527" s="12">
        <v>40</v>
      </c>
      <c r="G527" s="13">
        <v>280618</v>
      </c>
      <c r="H527" s="13">
        <v>84364</v>
      </c>
    </row>
    <row r="528" spans="1:8" x14ac:dyDescent="0.2">
      <c r="A528" s="8" t="s">
        <v>557</v>
      </c>
      <c r="B528" s="9"/>
      <c r="C528" s="15" t="s">
        <v>496</v>
      </c>
      <c r="D528" s="10">
        <v>36204</v>
      </c>
      <c r="E528" s="11">
        <f t="shared" ca="1" si="8"/>
        <v>17</v>
      </c>
      <c r="F528" s="12">
        <v>55</v>
      </c>
      <c r="G528" s="13">
        <v>185522</v>
      </c>
      <c r="H528" s="13">
        <v>269261</v>
      </c>
    </row>
    <row r="529" spans="1:8" x14ac:dyDescent="0.2">
      <c r="A529" s="8" t="s">
        <v>558</v>
      </c>
      <c r="B529" s="9"/>
      <c r="C529" s="15" t="s">
        <v>496</v>
      </c>
      <c r="D529" s="10">
        <v>38737</v>
      </c>
      <c r="E529" s="11">
        <f t="shared" ca="1" si="8"/>
        <v>10</v>
      </c>
      <c r="F529" s="12">
        <v>60</v>
      </c>
      <c r="G529" s="13">
        <v>54918</v>
      </c>
      <c r="H529" s="13">
        <v>207628</v>
      </c>
    </row>
    <row r="530" spans="1:8" x14ac:dyDescent="0.2">
      <c r="A530" s="8" t="s">
        <v>559</v>
      </c>
      <c r="B530" s="9"/>
      <c r="C530" s="15" t="s">
        <v>496</v>
      </c>
      <c r="D530" s="10">
        <v>34413</v>
      </c>
      <c r="E530" s="11">
        <f t="shared" ca="1" si="8"/>
        <v>22</v>
      </c>
      <c r="F530" s="12">
        <v>69</v>
      </c>
      <c r="G530" s="13">
        <v>203697</v>
      </c>
      <c r="H530" s="13">
        <v>184649</v>
      </c>
    </row>
    <row r="531" spans="1:8" x14ac:dyDescent="0.2">
      <c r="A531" s="8" t="s">
        <v>560</v>
      </c>
      <c r="B531" s="9"/>
      <c r="C531" s="15" t="s">
        <v>496</v>
      </c>
      <c r="D531" s="10">
        <v>39064</v>
      </c>
      <c r="E531" s="11">
        <f t="shared" ca="1" si="8"/>
        <v>9</v>
      </c>
      <c r="F531" s="12">
        <v>65</v>
      </c>
      <c r="G531" s="13">
        <v>105007</v>
      </c>
      <c r="H531" s="13">
        <v>191300</v>
      </c>
    </row>
    <row r="532" spans="1:8" x14ac:dyDescent="0.2">
      <c r="A532" s="8" t="s">
        <v>561</v>
      </c>
      <c r="B532" s="9"/>
      <c r="C532" s="15" t="s">
        <v>496</v>
      </c>
      <c r="D532" s="10">
        <v>38430</v>
      </c>
      <c r="E532" s="11">
        <f t="shared" ca="1" si="8"/>
        <v>11</v>
      </c>
      <c r="F532" s="12">
        <v>31</v>
      </c>
      <c r="G532" s="13">
        <v>236224</v>
      </c>
      <c r="H532" s="13">
        <v>27739</v>
      </c>
    </row>
    <row r="533" spans="1:8" x14ac:dyDescent="0.2">
      <c r="A533" s="8" t="s">
        <v>562</v>
      </c>
      <c r="B533" s="9"/>
      <c r="C533" s="15" t="s">
        <v>496</v>
      </c>
      <c r="D533" s="10">
        <v>38757</v>
      </c>
      <c r="E533" s="11">
        <f t="shared" ca="1" si="8"/>
        <v>10</v>
      </c>
      <c r="F533" s="12">
        <v>50</v>
      </c>
      <c r="G533" s="13">
        <v>276564</v>
      </c>
      <c r="H533" s="13">
        <v>165579</v>
      </c>
    </row>
    <row r="534" spans="1:8" x14ac:dyDescent="0.2">
      <c r="A534" s="8" t="s">
        <v>563</v>
      </c>
      <c r="B534" s="9"/>
      <c r="C534" s="15" t="s">
        <v>496</v>
      </c>
      <c r="D534" s="10">
        <v>37063</v>
      </c>
      <c r="E534" s="11">
        <f t="shared" ca="1" si="8"/>
        <v>15</v>
      </c>
      <c r="F534" s="12">
        <v>54</v>
      </c>
      <c r="G534" s="13">
        <v>281081</v>
      </c>
      <c r="H534" s="13">
        <v>198428</v>
      </c>
    </row>
    <row r="535" spans="1:8" x14ac:dyDescent="0.2">
      <c r="A535" s="8" t="s">
        <v>564</v>
      </c>
      <c r="B535" s="9"/>
      <c r="C535" s="15" t="s">
        <v>496</v>
      </c>
      <c r="D535" s="10">
        <v>38906</v>
      </c>
      <c r="E535" s="11">
        <f t="shared" ca="1" si="8"/>
        <v>10</v>
      </c>
      <c r="F535" s="12">
        <v>85</v>
      </c>
      <c r="G535" s="13">
        <v>128338</v>
      </c>
      <c r="H535" s="13">
        <v>270879</v>
      </c>
    </row>
    <row r="536" spans="1:8" x14ac:dyDescent="0.2">
      <c r="A536" s="8" t="s">
        <v>565</v>
      </c>
      <c r="B536" s="9"/>
      <c r="C536" s="15" t="s">
        <v>496</v>
      </c>
      <c r="D536" s="10">
        <v>34492</v>
      </c>
      <c r="E536" s="11">
        <f t="shared" ca="1" si="8"/>
        <v>22</v>
      </c>
      <c r="F536" s="12">
        <v>27</v>
      </c>
      <c r="G536" s="13">
        <v>278197</v>
      </c>
      <c r="H536" s="13">
        <v>236840</v>
      </c>
    </row>
    <row r="537" spans="1:8" x14ac:dyDescent="0.2">
      <c r="A537" s="8" t="s">
        <v>566</v>
      </c>
      <c r="B537" s="9"/>
      <c r="C537" s="15" t="s">
        <v>496</v>
      </c>
      <c r="D537" s="10">
        <v>36116</v>
      </c>
      <c r="E537" s="11">
        <f t="shared" ca="1" si="8"/>
        <v>17</v>
      </c>
      <c r="F537" s="12">
        <v>10</v>
      </c>
      <c r="G537" s="13">
        <v>66212</v>
      </c>
      <c r="H537" s="13">
        <v>195977</v>
      </c>
    </row>
    <row r="538" spans="1:8" x14ac:dyDescent="0.2">
      <c r="A538" s="8" t="s">
        <v>567</v>
      </c>
      <c r="B538" s="9"/>
      <c r="C538" s="15" t="s">
        <v>496</v>
      </c>
      <c r="D538" s="10">
        <v>34013</v>
      </c>
      <c r="E538" s="11">
        <f t="shared" ca="1" si="8"/>
        <v>23</v>
      </c>
      <c r="F538" s="12">
        <v>18</v>
      </c>
      <c r="G538" s="13">
        <v>276588</v>
      </c>
      <c r="H538" s="13">
        <v>126270</v>
      </c>
    </row>
    <row r="539" spans="1:8" x14ac:dyDescent="0.2">
      <c r="A539" s="8" t="s">
        <v>568</v>
      </c>
      <c r="B539" s="9"/>
      <c r="C539" s="15" t="s">
        <v>496</v>
      </c>
      <c r="D539" s="10">
        <v>36444</v>
      </c>
      <c r="E539" s="11">
        <f t="shared" ca="1" si="8"/>
        <v>16</v>
      </c>
      <c r="F539" s="12">
        <v>80</v>
      </c>
      <c r="G539" s="13">
        <v>207306</v>
      </c>
      <c r="H539" s="13">
        <v>214954</v>
      </c>
    </row>
    <row r="540" spans="1:8" x14ac:dyDescent="0.2">
      <c r="A540" s="8" t="s">
        <v>569</v>
      </c>
      <c r="B540" s="9"/>
      <c r="C540" s="15" t="s">
        <v>496</v>
      </c>
      <c r="D540" s="10">
        <v>37894</v>
      </c>
      <c r="E540" s="11">
        <f t="shared" ca="1" si="8"/>
        <v>13</v>
      </c>
      <c r="F540" s="12">
        <v>84</v>
      </c>
      <c r="G540" s="13">
        <v>66637</v>
      </c>
      <c r="H540" s="13">
        <v>90839</v>
      </c>
    </row>
    <row r="541" spans="1:8" x14ac:dyDescent="0.2">
      <c r="A541" s="8" t="s">
        <v>570</v>
      </c>
      <c r="B541" s="9"/>
      <c r="C541" s="15" t="s">
        <v>496</v>
      </c>
      <c r="D541" s="10">
        <v>38617</v>
      </c>
      <c r="E541" s="11">
        <f t="shared" ca="1" si="8"/>
        <v>11</v>
      </c>
      <c r="F541" s="12">
        <v>69</v>
      </c>
      <c r="G541" s="13">
        <v>283940</v>
      </c>
      <c r="H541" s="13">
        <v>275169</v>
      </c>
    </row>
    <row r="542" spans="1:8" x14ac:dyDescent="0.2">
      <c r="A542" s="8" t="s">
        <v>571</v>
      </c>
      <c r="B542" s="9"/>
      <c r="C542" s="15" t="s">
        <v>496</v>
      </c>
      <c r="D542" s="10">
        <v>39208</v>
      </c>
      <c r="E542" s="11">
        <f t="shared" ca="1" si="8"/>
        <v>9</v>
      </c>
      <c r="F542" s="12">
        <v>61</v>
      </c>
      <c r="G542" s="13">
        <v>210941</v>
      </c>
      <c r="H542" s="13">
        <v>102454</v>
      </c>
    </row>
    <row r="543" spans="1:8" x14ac:dyDescent="0.2">
      <c r="A543" s="8" t="s">
        <v>572</v>
      </c>
      <c r="B543" s="9"/>
      <c r="C543" s="15" t="s">
        <v>496</v>
      </c>
      <c r="D543" s="10">
        <v>35340</v>
      </c>
      <c r="E543" s="11">
        <f t="shared" ca="1" si="8"/>
        <v>20</v>
      </c>
      <c r="F543" s="12">
        <v>50</v>
      </c>
      <c r="G543" s="13">
        <v>271362</v>
      </c>
      <c r="H543" s="13">
        <v>42802</v>
      </c>
    </row>
    <row r="544" spans="1:8" x14ac:dyDescent="0.2">
      <c r="A544" s="8" t="s">
        <v>573</v>
      </c>
      <c r="B544" s="9"/>
      <c r="C544" s="15" t="s">
        <v>496</v>
      </c>
      <c r="D544" s="10">
        <v>37970</v>
      </c>
      <c r="E544" s="11">
        <f t="shared" ca="1" si="8"/>
        <v>12</v>
      </c>
      <c r="F544" s="12">
        <v>28</v>
      </c>
      <c r="G544" s="13">
        <v>31749</v>
      </c>
      <c r="H544" s="13">
        <v>297024</v>
      </c>
    </row>
    <row r="545" spans="1:8" x14ac:dyDescent="0.2">
      <c r="A545" s="8" t="s">
        <v>574</v>
      </c>
      <c r="B545" s="9"/>
      <c r="C545" s="15" t="s">
        <v>496</v>
      </c>
      <c r="D545" s="10">
        <v>37969</v>
      </c>
      <c r="E545" s="11">
        <f t="shared" ca="1" si="8"/>
        <v>12</v>
      </c>
      <c r="F545" s="12">
        <v>41</v>
      </c>
      <c r="G545" s="13">
        <v>134808</v>
      </c>
      <c r="H545" s="13">
        <v>62196</v>
      </c>
    </row>
    <row r="546" spans="1:8" x14ac:dyDescent="0.2">
      <c r="A546" s="8" t="s">
        <v>575</v>
      </c>
      <c r="B546" s="9"/>
      <c r="C546" s="15" t="s">
        <v>496</v>
      </c>
      <c r="D546" s="10">
        <v>39260</v>
      </c>
      <c r="E546" s="11">
        <f t="shared" ca="1" si="8"/>
        <v>9</v>
      </c>
      <c r="F546" s="12">
        <v>85</v>
      </c>
      <c r="G546" s="13">
        <v>125438</v>
      </c>
      <c r="H546" s="13">
        <v>70660</v>
      </c>
    </row>
    <row r="547" spans="1:8" x14ac:dyDescent="0.2">
      <c r="A547" s="8" t="s">
        <v>576</v>
      </c>
      <c r="B547" s="9"/>
      <c r="C547" s="15" t="s">
        <v>496</v>
      </c>
      <c r="D547" s="10">
        <v>34309</v>
      </c>
      <c r="E547" s="11">
        <f t="shared" ca="1" si="8"/>
        <v>22</v>
      </c>
      <c r="F547" s="12">
        <v>35</v>
      </c>
      <c r="G547" s="13">
        <v>37251</v>
      </c>
      <c r="H547" s="13">
        <v>240844</v>
      </c>
    </row>
    <row r="548" spans="1:8" x14ac:dyDescent="0.2">
      <c r="A548" s="8" t="s">
        <v>577</v>
      </c>
      <c r="B548" s="9"/>
      <c r="C548" s="15" t="s">
        <v>496</v>
      </c>
      <c r="D548" s="10">
        <v>36765</v>
      </c>
      <c r="E548" s="11">
        <f t="shared" ca="1" si="8"/>
        <v>16</v>
      </c>
      <c r="F548" s="12">
        <v>38</v>
      </c>
      <c r="G548" s="13">
        <v>76611</v>
      </c>
      <c r="H548" s="13">
        <v>43211</v>
      </c>
    </row>
    <row r="549" spans="1:8" x14ac:dyDescent="0.2">
      <c r="A549" s="8" t="s">
        <v>578</v>
      </c>
      <c r="B549" s="9"/>
      <c r="C549" s="15" t="s">
        <v>496</v>
      </c>
      <c r="D549" s="10">
        <v>37002</v>
      </c>
      <c r="E549" s="11">
        <f t="shared" ca="1" si="8"/>
        <v>15</v>
      </c>
      <c r="F549" s="12">
        <v>37</v>
      </c>
      <c r="G549" s="13">
        <v>137423</v>
      </c>
      <c r="H549" s="13">
        <v>150287</v>
      </c>
    </row>
    <row r="550" spans="1:8" x14ac:dyDescent="0.2">
      <c r="A550" s="8" t="s">
        <v>579</v>
      </c>
      <c r="B550" s="9"/>
      <c r="C550" s="15" t="s">
        <v>496</v>
      </c>
      <c r="D550" s="10">
        <v>37256</v>
      </c>
      <c r="E550" s="11">
        <f t="shared" ca="1" si="8"/>
        <v>14</v>
      </c>
      <c r="F550" s="12">
        <v>79</v>
      </c>
      <c r="G550" s="13">
        <v>101023</v>
      </c>
      <c r="H550" s="13">
        <v>41066</v>
      </c>
    </row>
    <row r="551" spans="1:8" x14ac:dyDescent="0.2">
      <c r="A551" s="8" t="s">
        <v>580</v>
      </c>
      <c r="B551" s="9"/>
      <c r="C551" s="15" t="s">
        <v>496</v>
      </c>
      <c r="D551" s="10">
        <v>34293</v>
      </c>
      <c r="E551" s="11">
        <f t="shared" ca="1" si="8"/>
        <v>22</v>
      </c>
      <c r="F551" s="12">
        <v>15</v>
      </c>
      <c r="G551" s="13">
        <v>73605</v>
      </c>
      <c r="H551" s="13">
        <v>81289</v>
      </c>
    </row>
    <row r="552" spans="1:8" x14ac:dyDescent="0.2">
      <c r="A552" s="8" t="s">
        <v>581</v>
      </c>
      <c r="B552" s="9"/>
      <c r="C552" s="15" t="s">
        <v>496</v>
      </c>
      <c r="D552" s="10">
        <v>36198</v>
      </c>
      <c r="E552" s="11">
        <f t="shared" ca="1" si="8"/>
        <v>17</v>
      </c>
      <c r="F552" s="12">
        <v>39</v>
      </c>
      <c r="G552" s="13">
        <v>265093</v>
      </c>
      <c r="H552" s="13">
        <v>225805</v>
      </c>
    </row>
    <row r="553" spans="1:8" x14ac:dyDescent="0.2">
      <c r="A553" s="8" t="s">
        <v>582</v>
      </c>
      <c r="B553" s="9"/>
      <c r="C553" s="15" t="s">
        <v>496</v>
      </c>
      <c r="D553" s="10">
        <v>38404</v>
      </c>
      <c r="E553" s="11">
        <f t="shared" ca="1" si="8"/>
        <v>11</v>
      </c>
      <c r="F553" s="12">
        <v>19</v>
      </c>
      <c r="G553" s="13">
        <v>76166</v>
      </c>
      <c r="H553" s="13">
        <v>135048</v>
      </c>
    </row>
    <row r="554" spans="1:8" x14ac:dyDescent="0.2">
      <c r="A554" s="8" t="s">
        <v>583</v>
      </c>
      <c r="B554" s="9"/>
      <c r="C554" s="15" t="s">
        <v>496</v>
      </c>
      <c r="D554" s="10">
        <v>37222</v>
      </c>
      <c r="E554" s="11">
        <f t="shared" ca="1" si="8"/>
        <v>14</v>
      </c>
      <c r="F554" s="12">
        <v>32</v>
      </c>
      <c r="G554" s="13">
        <v>152943</v>
      </c>
      <c r="H554" s="13">
        <v>144223</v>
      </c>
    </row>
    <row r="555" spans="1:8" x14ac:dyDescent="0.2">
      <c r="A555" s="8" t="s">
        <v>584</v>
      </c>
      <c r="B555" s="9"/>
      <c r="C555" s="8" t="s">
        <v>585</v>
      </c>
      <c r="D555" s="10">
        <v>36870</v>
      </c>
      <c r="E555" s="11">
        <f t="shared" ca="1" si="8"/>
        <v>15</v>
      </c>
      <c r="F555" s="12">
        <v>46</v>
      </c>
      <c r="G555" s="13">
        <v>91302</v>
      </c>
      <c r="H555" s="13">
        <v>110576</v>
      </c>
    </row>
    <row r="556" spans="1:8" x14ac:dyDescent="0.2">
      <c r="A556" s="8" t="s">
        <v>586</v>
      </c>
      <c r="B556" s="9"/>
      <c r="C556" s="15" t="s">
        <v>585</v>
      </c>
      <c r="D556" s="10">
        <v>38170</v>
      </c>
      <c r="E556" s="11">
        <f t="shared" ca="1" si="8"/>
        <v>12</v>
      </c>
      <c r="F556" s="12">
        <v>71</v>
      </c>
      <c r="G556" s="13">
        <v>233531</v>
      </c>
      <c r="H556" s="13">
        <v>247863</v>
      </c>
    </row>
    <row r="557" spans="1:8" x14ac:dyDescent="0.2">
      <c r="A557" s="8" t="s">
        <v>587</v>
      </c>
      <c r="B557" s="9"/>
      <c r="C557" s="15" t="s">
        <v>585</v>
      </c>
      <c r="D557" s="10">
        <v>37088</v>
      </c>
      <c r="E557" s="11">
        <f t="shared" ca="1" si="8"/>
        <v>15</v>
      </c>
      <c r="F557" s="12">
        <v>32</v>
      </c>
      <c r="G557" s="13">
        <v>210237</v>
      </c>
      <c r="H557" s="13">
        <v>105718</v>
      </c>
    </row>
    <row r="558" spans="1:8" x14ac:dyDescent="0.2">
      <c r="A558" s="8" t="s">
        <v>588</v>
      </c>
      <c r="B558" s="9"/>
      <c r="C558" s="15" t="s">
        <v>585</v>
      </c>
      <c r="D558" s="10">
        <v>36293</v>
      </c>
      <c r="E558" s="11">
        <f t="shared" ca="1" si="8"/>
        <v>17</v>
      </c>
      <c r="F558" s="12">
        <v>61</v>
      </c>
      <c r="G558" s="13">
        <v>165711</v>
      </c>
      <c r="H558" s="13">
        <v>73178</v>
      </c>
    </row>
    <row r="559" spans="1:8" x14ac:dyDescent="0.2">
      <c r="A559" s="8" t="s">
        <v>589</v>
      </c>
      <c r="B559" s="9"/>
      <c r="C559" s="15" t="s">
        <v>585</v>
      </c>
      <c r="D559" s="10">
        <v>36097</v>
      </c>
      <c r="E559" s="11">
        <f t="shared" ca="1" si="8"/>
        <v>17</v>
      </c>
      <c r="F559" s="12">
        <v>84</v>
      </c>
      <c r="G559" s="13">
        <v>119036</v>
      </c>
      <c r="H559" s="13">
        <v>220588</v>
      </c>
    </row>
    <row r="560" spans="1:8" x14ac:dyDescent="0.2">
      <c r="A560" s="8" t="s">
        <v>590</v>
      </c>
      <c r="B560" s="9"/>
      <c r="C560" s="15" t="s">
        <v>585</v>
      </c>
      <c r="D560" s="10">
        <v>34743</v>
      </c>
      <c r="E560" s="11">
        <f t="shared" ca="1" si="8"/>
        <v>21</v>
      </c>
      <c r="F560" s="12">
        <v>17</v>
      </c>
      <c r="G560" s="13">
        <v>274568</v>
      </c>
      <c r="H560" s="13">
        <v>140638</v>
      </c>
    </row>
    <row r="561" spans="1:8" x14ac:dyDescent="0.2">
      <c r="A561" s="8" t="s">
        <v>591</v>
      </c>
      <c r="B561" s="9"/>
      <c r="C561" s="15" t="s">
        <v>585</v>
      </c>
      <c r="D561" s="10">
        <v>36151</v>
      </c>
      <c r="E561" s="11">
        <f t="shared" ca="1" si="8"/>
        <v>17</v>
      </c>
      <c r="F561" s="12">
        <v>14</v>
      </c>
      <c r="G561" s="13">
        <v>119501</v>
      </c>
      <c r="H561" s="13">
        <v>252760</v>
      </c>
    </row>
    <row r="562" spans="1:8" x14ac:dyDescent="0.2">
      <c r="A562" s="8" t="s">
        <v>592</v>
      </c>
      <c r="B562" s="9"/>
      <c r="C562" s="15" t="s">
        <v>585</v>
      </c>
      <c r="D562" s="10">
        <v>39334</v>
      </c>
      <c r="E562" s="11">
        <f t="shared" ca="1" si="8"/>
        <v>9</v>
      </c>
      <c r="F562" s="12">
        <v>18</v>
      </c>
      <c r="G562" s="13">
        <v>112064</v>
      </c>
      <c r="H562" s="13">
        <v>68259</v>
      </c>
    </row>
    <row r="563" spans="1:8" x14ac:dyDescent="0.2">
      <c r="A563" s="8" t="s">
        <v>593</v>
      </c>
      <c r="B563" s="9"/>
      <c r="C563" s="15" t="s">
        <v>585</v>
      </c>
      <c r="D563" s="10">
        <v>35547</v>
      </c>
      <c r="E563" s="11">
        <f t="shared" ca="1" si="8"/>
        <v>19</v>
      </c>
      <c r="F563" s="12">
        <v>77</v>
      </c>
      <c r="G563" s="13">
        <v>158832</v>
      </c>
      <c r="H563" s="13">
        <v>235350</v>
      </c>
    </row>
    <row r="564" spans="1:8" x14ac:dyDescent="0.2">
      <c r="A564" s="8" t="s">
        <v>594</v>
      </c>
      <c r="B564" s="9"/>
      <c r="C564" s="15" t="s">
        <v>585</v>
      </c>
      <c r="D564" s="10">
        <v>35047</v>
      </c>
      <c r="E564" s="11">
        <f t="shared" ca="1" si="8"/>
        <v>20</v>
      </c>
      <c r="F564" s="12">
        <v>79</v>
      </c>
      <c r="G564" s="13">
        <v>115065</v>
      </c>
      <c r="H564" s="13">
        <v>85748</v>
      </c>
    </row>
    <row r="565" spans="1:8" x14ac:dyDescent="0.2">
      <c r="A565" s="8" t="s">
        <v>595</v>
      </c>
      <c r="B565" s="9"/>
      <c r="C565" s="15" t="s">
        <v>585</v>
      </c>
      <c r="D565" s="10">
        <v>38534</v>
      </c>
      <c r="E565" s="11">
        <f t="shared" ca="1" si="8"/>
        <v>11</v>
      </c>
      <c r="F565" s="12">
        <v>15</v>
      </c>
      <c r="G565" s="13">
        <v>79592</v>
      </c>
      <c r="H565" s="13">
        <v>188766</v>
      </c>
    </row>
    <row r="566" spans="1:8" x14ac:dyDescent="0.2">
      <c r="A566" s="8" t="s">
        <v>596</v>
      </c>
      <c r="B566" s="9"/>
      <c r="C566" s="15" t="s">
        <v>585</v>
      </c>
      <c r="D566" s="10">
        <v>36903</v>
      </c>
      <c r="E566" s="11">
        <f t="shared" ca="1" si="8"/>
        <v>15</v>
      </c>
      <c r="F566" s="12">
        <v>20</v>
      </c>
      <c r="G566" s="13">
        <v>270477</v>
      </c>
      <c r="H566" s="13">
        <v>172342</v>
      </c>
    </row>
    <row r="567" spans="1:8" x14ac:dyDescent="0.2">
      <c r="A567" s="8" t="s">
        <v>597</v>
      </c>
      <c r="B567" s="9"/>
      <c r="C567" s="15" t="s">
        <v>585</v>
      </c>
      <c r="D567" s="10">
        <v>39502</v>
      </c>
      <c r="E567" s="11">
        <f t="shared" ca="1" si="8"/>
        <v>8</v>
      </c>
      <c r="F567" s="12">
        <v>24</v>
      </c>
      <c r="G567" s="13">
        <v>231612</v>
      </c>
      <c r="H567" s="13">
        <v>91749</v>
      </c>
    </row>
    <row r="568" spans="1:8" x14ac:dyDescent="0.2">
      <c r="A568" s="8" t="s">
        <v>598</v>
      </c>
      <c r="B568" s="9"/>
      <c r="C568" s="15" t="s">
        <v>585</v>
      </c>
      <c r="D568" s="10">
        <v>34847</v>
      </c>
      <c r="E568" s="11">
        <f t="shared" ca="1" si="8"/>
        <v>21</v>
      </c>
      <c r="F568" s="12">
        <v>33</v>
      </c>
      <c r="G568" s="13">
        <v>266366</v>
      </c>
      <c r="H568" s="13">
        <v>133852</v>
      </c>
    </row>
    <row r="569" spans="1:8" x14ac:dyDescent="0.2">
      <c r="A569" s="8" t="s">
        <v>599</v>
      </c>
      <c r="B569" s="9"/>
      <c r="C569" s="15" t="s">
        <v>585</v>
      </c>
      <c r="D569" s="10">
        <v>36698</v>
      </c>
      <c r="E569" s="11">
        <f t="shared" ca="1" si="8"/>
        <v>16</v>
      </c>
      <c r="F569" s="12">
        <v>61</v>
      </c>
      <c r="G569" s="13">
        <v>283006</v>
      </c>
      <c r="H569" s="13">
        <v>113179</v>
      </c>
    </row>
    <row r="570" spans="1:8" x14ac:dyDescent="0.2">
      <c r="A570" s="8" t="s">
        <v>600</v>
      </c>
      <c r="B570" s="9"/>
      <c r="C570" s="15" t="s">
        <v>585</v>
      </c>
      <c r="D570" s="10">
        <v>37364</v>
      </c>
      <c r="E570" s="11">
        <f t="shared" ca="1" si="8"/>
        <v>14</v>
      </c>
      <c r="F570" s="12">
        <v>85</v>
      </c>
      <c r="G570" s="13">
        <v>252122</v>
      </c>
      <c r="H570" s="13">
        <v>279816</v>
      </c>
    </row>
    <row r="571" spans="1:8" x14ac:dyDescent="0.2">
      <c r="A571" s="8" t="s">
        <v>601</v>
      </c>
      <c r="B571" s="9"/>
      <c r="C571" s="15" t="s">
        <v>585</v>
      </c>
      <c r="D571" s="10">
        <v>38922</v>
      </c>
      <c r="E571" s="11">
        <f t="shared" ca="1" si="8"/>
        <v>10</v>
      </c>
      <c r="F571" s="12">
        <v>34</v>
      </c>
      <c r="G571" s="13">
        <v>176750</v>
      </c>
      <c r="H571" s="13">
        <v>123862</v>
      </c>
    </row>
    <row r="572" spans="1:8" x14ac:dyDescent="0.2">
      <c r="A572" s="8" t="s">
        <v>602</v>
      </c>
      <c r="B572" s="9"/>
      <c r="C572" s="15" t="s">
        <v>585</v>
      </c>
      <c r="D572" s="10">
        <v>37985</v>
      </c>
      <c r="E572" s="11">
        <f t="shared" ca="1" si="8"/>
        <v>12</v>
      </c>
      <c r="F572" s="12">
        <v>70</v>
      </c>
      <c r="G572" s="13">
        <v>218996</v>
      </c>
      <c r="H572" s="13">
        <v>119079</v>
      </c>
    </row>
    <row r="573" spans="1:8" x14ac:dyDescent="0.2">
      <c r="A573" s="8" t="s">
        <v>603</v>
      </c>
      <c r="B573" s="9"/>
      <c r="C573" s="15" t="s">
        <v>585</v>
      </c>
      <c r="D573" s="10">
        <v>34865</v>
      </c>
      <c r="E573" s="11">
        <f t="shared" ca="1" si="8"/>
        <v>21</v>
      </c>
      <c r="F573" s="12">
        <v>78</v>
      </c>
      <c r="G573" s="13">
        <v>166239</v>
      </c>
      <c r="H573" s="13">
        <v>70429</v>
      </c>
    </row>
    <row r="574" spans="1:8" x14ac:dyDescent="0.2">
      <c r="A574" s="8" t="s">
        <v>604</v>
      </c>
      <c r="B574" s="9"/>
      <c r="C574" s="15" t="s">
        <v>585</v>
      </c>
      <c r="D574" s="10">
        <v>34684</v>
      </c>
      <c r="E574" s="11">
        <f t="shared" ca="1" si="8"/>
        <v>21</v>
      </c>
      <c r="F574" s="12">
        <v>29</v>
      </c>
      <c r="G574" s="13">
        <v>70867</v>
      </c>
      <c r="H574" s="13">
        <v>207802</v>
      </c>
    </row>
    <row r="575" spans="1:8" x14ac:dyDescent="0.2">
      <c r="A575" s="8" t="s">
        <v>605</v>
      </c>
      <c r="B575" s="9"/>
      <c r="C575" s="15" t="s">
        <v>585</v>
      </c>
      <c r="D575" s="10">
        <v>38167</v>
      </c>
      <c r="E575" s="11">
        <f t="shared" ca="1" si="8"/>
        <v>12</v>
      </c>
      <c r="F575" s="12">
        <v>46</v>
      </c>
      <c r="G575" s="13">
        <v>280862</v>
      </c>
      <c r="H575" s="13">
        <v>72674</v>
      </c>
    </row>
    <row r="576" spans="1:8" x14ac:dyDescent="0.2">
      <c r="A576" s="8" t="s">
        <v>606</v>
      </c>
      <c r="B576" s="9"/>
      <c r="C576" s="15" t="s">
        <v>585</v>
      </c>
      <c r="D576" s="10">
        <v>37282</v>
      </c>
      <c r="E576" s="11">
        <f t="shared" ca="1" si="8"/>
        <v>14</v>
      </c>
      <c r="F576" s="12">
        <v>66</v>
      </c>
      <c r="G576" s="13">
        <v>158252</v>
      </c>
      <c r="H576" s="13">
        <v>139191</v>
      </c>
    </row>
    <row r="577" spans="1:8" x14ac:dyDescent="0.2">
      <c r="A577" s="8" t="s">
        <v>607</v>
      </c>
      <c r="B577" s="9"/>
      <c r="C577" s="15" t="s">
        <v>585</v>
      </c>
      <c r="D577" s="10">
        <v>37462</v>
      </c>
      <c r="E577" s="11">
        <f t="shared" ca="1" si="8"/>
        <v>14</v>
      </c>
      <c r="F577" s="12">
        <v>57</v>
      </c>
      <c r="G577" s="13">
        <v>281379</v>
      </c>
      <c r="H577" s="13">
        <v>50222</v>
      </c>
    </row>
    <row r="578" spans="1:8" x14ac:dyDescent="0.2">
      <c r="A578" s="8" t="s">
        <v>608</v>
      </c>
      <c r="B578" s="9"/>
      <c r="C578" s="15" t="s">
        <v>585</v>
      </c>
      <c r="D578" s="10">
        <v>39987</v>
      </c>
      <c r="E578" s="11">
        <f t="shared" ref="E578:E641" ca="1" si="9">DATEDIF(D578,TODAY(),"Y")</f>
        <v>7</v>
      </c>
      <c r="F578" s="12">
        <v>37</v>
      </c>
      <c r="G578" s="13">
        <v>107531</v>
      </c>
      <c r="H578" s="13">
        <v>209036</v>
      </c>
    </row>
    <row r="579" spans="1:8" x14ac:dyDescent="0.2">
      <c r="A579" s="8" t="s">
        <v>609</v>
      </c>
      <c r="B579" s="9"/>
      <c r="C579" s="15" t="s">
        <v>585</v>
      </c>
      <c r="D579" s="10">
        <v>39160</v>
      </c>
      <c r="E579" s="11">
        <f t="shared" ca="1" si="9"/>
        <v>9</v>
      </c>
      <c r="F579" s="12">
        <v>69</v>
      </c>
      <c r="G579" s="13">
        <v>233774</v>
      </c>
      <c r="H579" s="13">
        <v>140077</v>
      </c>
    </row>
    <row r="580" spans="1:8" x14ac:dyDescent="0.2">
      <c r="A580" s="8" t="s">
        <v>610</v>
      </c>
      <c r="B580" s="9"/>
      <c r="C580" s="15" t="s">
        <v>585</v>
      </c>
      <c r="D580" s="10">
        <v>38658</v>
      </c>
      <c r="E580" s="11">
        <f t="shared" ca="1" si="9"/>
        <v>10</v>
      </c>
      <c r="F580" s="12">
        <v>81</v>
      </c>
      <c r="G580" s="13">
        <v>226857</v>
      </c>
      <c r="H580" s="13">
        <v>245542</v>
      </c>
    </row>
    <row r="581" spans="1:8" x14ac:dyDescent="0.2">
      <c r="A581" s="8" t="s">
        <v>611</v>
      </c>
      <c r="B581" s="9"/>
      <c r="C581" s="15" t="s">
        <v>585</v>
      </c>
      <c r="D581" s="10">
        <v>37785</v>
      </c>
      <c r="E581" s="11">
        <f t="shared" ca="1" si="9"/>
        <v>13</v>
      </c>
      <c r="F581" s="12">
        <v>71</v>
      </c>
      <c r="G581" s="13">
        <v>176067</v>
      </c>
      <c r="H581" s="13">
        <v>117999</v>
      </c>
    </row>
    <row r="582" spans="1:8" x14ac:dyDescent="0.2">
      <c r="A582" s="8" t="s">
        <v>612</v>
      </c>
      <c r="B582" s="9"/>
      <c r="C582" s="15" t="s">
        <v>585</v>
      </c>
      <c r="D582" s="10">
        <v>35108</v>
      </c>
      <c r="E582" s="11">
        <f t="shared" ca="1" si="9"/>
        <v>20</v>
      </c>
      <c r="F582" s="12">
        <v>84</v>
      </c>
      <c r="G582" s="13">
        <v>215896</v>
      </c>
      <c r="H582" s="13">
        <v>192130</v>
      </c>
    </row>
    <row r="583" spans="1:8" x14ac:dyDescent="0.2">
      <c r="A583" s="8" t="s">
        <v>613</v>
      </c>
      <c r="B583" s="9"/>
      <c r="C583" s="15" t="s">
        <v>585</v>
      </c>
      <c r="D583" s="10">
        <v>39745</v>
      </c>
      <c r="E583" s="11">
        <f t="shared" ca="1" si="9"/>
        <v>7</v>
      </c>
      <c r="F583" s="12">
        <v>27</v>
      </c>
      <c r="G583" s="13">
        <v>152764</v>
      </c>
      <c r="H583" s="13">
        <v>255051</v>
      </c>
    </row>
    <row r="584" spans="1:8" x14ac:dyDescent="0.2">
      <c r="A584" s="8" t="s">
        <v>614</v>
      </c>
      <c r="B584" s="9"/>
      <c r="C584" s="15" t="s">
        <v>585</v>
      </c>
      <c r="D584" s="10">
        <v>37350</v>
      </c>
      <c r="E584" s="11">
        <f t="shared" ca="1" si="9"/>
        <v>14</v>
      </c>
      <c r="F584" s="12">
        <v>17</v>
      </c>
      <c r="G584" s="13">
        <v>213322</v>
      </c>
      <c r="H584" s="13">
        <v>192293</v>
      </c>
    </row>
    <row r="585" spans="1:8" x14ac:dyDescent="0.2">
      <c r="A585" s="8" t="s">
        <v>615</v>
      </c>
      <c r="B585" s="9"/>
      <c r="C585" s="15" t="s">
        <v>585</v>
      </c>
      <c r="D585" s="10">
        <v>35107</v>
      </c>
      <c r="E585" s="11">
        <f t="shared" ca="1" si="9"/>
        <v>20</v>
      </c>
      <c r="F585" s="12">
        <v>68</v>
      </c>
      <c r="G585" s="13">
        <v>92554</v>
      </c>
      <c r="H585" s="13">
        <v>233468</v>
      </c>
    </row>
    <row r="586" spans="1:8" x14ac:dyDescent="0.2">
      <c r="A586" s="8" t="s">
        <v>616</v>
      </c>
      <c r="B586" s="9"/>
      <c r="C586" s="15" t="s">
        <v>585</v>
      </c>
      <c r="D586" s="10">
        <v>38219</v>
      </c>
      <c r="E586" s="11">
        <f t="shared" ca="1" si="9"/>
        <v>12</v>
      </c>
      <c r="F586" s="12">
        <v>43</v>
      </c>
      <c r="G586" s="13">
        <v>147012</v>
      </c>
      <c r="H586" s="13">
        <v>216925</v>
      </c>
    </row>
    <row r="587" spans="1:8" x14ac:dyDescent="0.2">
      <c r="A587" s="8" t="s">
        <v>617</v>
      </c>
      <c r="B587" s="9"/>
      <c r="C587" s="15" t="s">
        <v>585</v>
      </c>
      <c r="D587" s="10">
        <v>34348</v>
      </c>
      <c r="E587" s="11">
        <f t="shared" ca="1" si="9"/>
        <v>22</v>
      </c>
      <c r="F587" s="12">
        <v>88</v>
      </c>
      <c r="G587" s="13">
        <v>266910</v>
      </c>
      <c r="H587" s="13">
        <v>204508</v>
      </c>
    </row>
    <row r="588" spans="1:8" x14ac:dyDescent="0.2">
      <c r="A588" s="8" t="s">
        <v>618</v>
      </c>
      <c r="B588" s="9"/>
      <c r="C588" s="15" t="s">
        <v>585</v>
      </c>
      <c r="D588" s="10">
        <v>38912</v>
      </c>
      <c r="E588" s="11">
        <f t="shared" ca="1" si="9"/>
        <v>10</v>
      </c>
      <c r="F588" s="12">
        <v>27</v>
      </c>
      <c r="G588" s="13">
        <v>76685</v>
      </c>
      <c r="H588" s="13">
        <v>253045</v>
      </c>
    </row>
    <row r="589" spans="1:8" x14ac:dyDescent="0.2">
      <c r="A589" s="8" t="s">
        <v>619</v>
      </c>
      <c r="B589" s="9"/>
      <c r="C589" s="15" t="s">
        <v>585</v>
      </c>
      <c r="D589" s="10">
        <v>37394</v>
      </c>
      <c r="E589" s="11">
        <f t="shared" ca="1" si="9"/>
        <v>14</v>
      </c>
      <c r="F589" s="12">
        <v>42</v>
      </c>
      <c r="G589" s="13">
        <v>140884</v>
      </c>
      <c r="H589" s="13">
        <v>231043</v>
      </c>
    </row>
    <row r="590" spans="1:8" x14ac:dyDescent="0.2">
      <c r="A590" s="8" t="s">
        <v>620</v>
      </c>
      <c r="B590" s="9"/>
      <c r="C590" s="15" t="s">
        <v>585</v>
      </c>
      <c r="D590" s="10">
        <v>38805</v>
      </c>
      <c r="E590" s="11">
        <f t="shared" ca="1" si="9"/>
        <v>10</v>
      </c>
      <c r="F590" s="12">
        <v>81</v>
      </c>
      <c r="G590" s="13">
        <v>111159</v>
      </c>
      <c r="H590" s="13">
        <v>154831</v>
      </c>
    </row>
    <row r="591" spans="1:8" x14ac:dyDescent="0.2">
      <c r="A591" s="8" t="s">
        <v>621</v>
      </c>
      <c r="B591" s="9"/>
      <c r="C591" s="15" t="s">
        <v>585</v>
      </c>
      <c r="D591" s="10">
        <v>37204</v>
      </c>
      <c r="E591" s="11">
        <f t="shared" ca="1" si="9"/>
        <v>14</v>
      </c>
      <c r="F591" s="12">
        <v>71</v>
      </c>
      <c r="G591" s="13">
        <v>159942</v>
      </c>
      <c r="H591" s="13">
        <v>262562</v>
      </c>
    </row>
    <row r="592" spans="1:8" x14ac:dyDescent="0.2">
      <c r="A592" s="8" t="s">
        <v>622</v>
      </c>
      <c r="B592" s="9"/>
      <c r="C592" s="15" t="s">
        <v>585</v>
      </c>
      <c r="D592" s="10">
        <v>34423</v>
      </c>
      <c r="E592" s="11">
        <f t="shared" ca="1" si="9"/>
        <v>22</v>
      </c>
      <c r="F592" s="12">
        <v>31</v>
      </c>
      <c r="G592" s="13">
        <v>40397</v>
      </c>
      <c r="H592" s="13">
        <v>183802</v>
      </c>
    </row>
    <row r="593" spans="1:8" x14ac:dyDescent="0.2">
      <c r="A593" s="8" t="s">
        <v>623</v>
      </c>
      <c r="B593" s="9"/>
      <c r="C593" s="15" t="s">
        <v>585</v>
      </c>
      <c r="D593" s="10">
        <v>34424</v>
      </c>
      <c r="E593" s="11">
        <f t="shared" ca="1" si="9"/>
        <v>22</v>
      </c>
      <c r="F593" s="12">
        <v>60</v>
      </c>
      <c r="G593" s="13">
        <v>237474</v>
      </c>
      <c r="H593" s="13">
        <v>296301</v>
      </c>
    </row>
    <row r="594" spans="1:8" x14ac:dyDescent="0.2">
      <c r="A594" s="8" t="s">
        <v>624</v>
      </c>
      <c r="B594" s="9"/>
      <c r="C594" s="15" t="s">
        <v>585</v>
      </c>
      <c r="D594" s="10">
        <v>36183</v>
      </c>
      <c r="E594" s="11">
        <f t="shared" ca="1" si="9"/>
        <v>17</v>
      </c>
      <c r="F594" s="12">
        <v>29</v>
      </c>
      <c r="G594" s="13">
        <v>85115</v>
      </c>
      <c r="H594" s="13">
        <v>219008</v>
      </c>
    </row>
    <row r="595" spans="1:8" x14ac:dyDescent="0.2">
      <c r="A595" s="8" t="s">
        <v>625</v>
      </c>
      <c r="B595" s="9"/>
      <c r="C595" s="15" t="s">
        <v>585</v>
      </c>
      <c r="D595" s="10">
        <v>39280</v>
      </c>
      <c r="E595" s="11">
        <f t="shared" ca="1" si="9"/>
        <v>9</v>
      </c>
      <c r="F595" s="12">
        <v>61</v>
      </c>
      <c r="G595" s="13">
        <v>210717</v>
      </c>
      <c r="H595" s="13">
        <v>112944</v>
      </c>
    </row>
    <row r="596" spans="1:8" x14ac:dyDescent="0.2">
      <c r="A596" s="8" t="s">
        <v>626</v>
      </c>
      <c r="B596" s="9"/>
      <c r="C596" s="15" t="s">
        <v>585</v>
      </c>
      <c r="D596" s="10">
        <v>37607</v>
      </c>
      <c r="E596" s="11">
        <f t="shared" ca="1" si="9"/>
        <v>13</v>
      </c>
      <c r="F596" s="12">
        <v>22</v>
      </c>
      <c r="G596" s="13">
        <v>147932</v>
      </c>
      <c r="H596" s="13">
        <v>134780</v>
      </c>
    </row>
    <row r="597" spans="1:8" x14ac:dyDescent="0.2">
      <c r="A597" s="8" t="s">
        <v>627</v>
      </c>
      <c r="B597" s="9"/>
      <c r="C597" s="15" t="s">
        <v>585</v>
      </c>
      <c r="D597" s="10">
        <v>39150</v>
      </c>
      <c r="E597" s="11">
        <f t="shared" ca="1" si="9"/>
        <v>9</v>
      </c>
      <c r="F597" s="12">
        <v>66</v>
      </c>
      <c r="G597" s="13">
        <v>187375</v>
      </c>
      <c r="H597" s="13">
        <v>179782</v>
      </c>
    </row>
    <row r="598" spans="1:8" x14ac:dyDescent="0.2">
      <c r="A598" s="8" t="s">
        <v>628</v>
      </c>
      <c r="B598" s="9"/>
      <c r="C598" s="15" t="s">
        <v>585</v>
      </c>
      <c r="D598" s="10">
        <v>39716</v>
      </c>
      <c r="E598" s="11">
        <f t="shared" ca="1" si="9"/>
        <v>8</v>
      </c>
      <c r="F598" s="12">
        <v>35</v>
      </c>
      <c r="G598" s="13">
        <v>226828</v>
      </c>
      <c r="H598" s="13">
        <v>150057</v>
      </c>
    </row>
    <row r="599" spans="1:8" x14ac:dyDescent="0.2">
      <c r="A599" s="8" t="s">
        <v>629</v>
      </c>
      <c r="B599" s="9"/>
      <c r="C599" s="15" t="s">
        <v>585</v>
      </c>
      <c r="D599" s="10">
        <v>38509</v>
      </c>
      <c r="E599" s="11">
        <f t="shared" ca="1" si="9"/>
        <v>11</v>
      </c>
      <c r="F599" s="12">
        <v>43</v>
      </c>
      <c r="G599" s="13">
        <v>203435</v>
      </c>
      <c r="H599" s="13">
        <v>113514</v>
      </c>
    </row>
    <row r="600" spans="1:8" x14ac:dyDescent="0.2">
      <c r="A600" s="8" t="s">
        <v>630</v>
      </c>
      <c r="B600" s="9"/>
      <c r="C600" s="15" t="s">
        <v>585</v>
      </c>
      <c r="D600" s="10">
        <v>39359</v>
      </c>
      <c r="E600" s="11">
        <f t="shared" ca="1" si="9"/>
        <v>9</v>
      </c>
      <c r="F600" s="12">
        <v>39</v>
      </c>
      <c r="G600" s="13">
        <v>48879</v>
      </c>
      <c r="H600" s="13">
        <v>174485</v>
      </c>
    </row>
    <row r="601" spans="1:8" x14ac:dyDescent="0.2">
      <c r="A601" s="8" t="s">
        <v>631</v>
      </c>
      <c r="B601" s="9"/>
      <c r="C601" s="15" t="s">
        <v>585</v>
      </c>
      <c r="D601" s="10">
        <v>36400</v>
      </c>
      <c r="E601" s="11">
        <f t="shared" ca="1" si="9"/>
        <v>17</v>
      </c>
      <c r="F601" s="12">
        <v>85</v>
      </c>
      <c r="G601" s="13">
        <v>197026</v>
      </c>
      <c r="H601" s="13">
        <v>199541</v>
      </c>
    </row>
    <row r="602" spans="1:8" x14ac:dyDescent="0.2">
      <c r="A602" s="8" t="s">
        <v>632</v>
      </c>
      <c r="B602" s="9"/>
      <c r="C602" s="15" t="s">
        <v>585</v>
      </c>
      <c r="D602" s="10">
        <v>35314</v>
      </c>
      <c r="E602" s="11">
        <f t="shared" ca="1" si="9"/>
        <v>20</v>
      </c>
      <c r="F602" s="12">
        <v>86</v>
      </c>
      <c r="G602" s="13">
        <v>186149</v>
      </c>
      <c r="H602" s="13">
        <v>183448</v>
      </c>
    </row>
    <row r="603" spans="1:8" x14ac:dyDescent="0.2">
      <c r="A603" s="8" t="s">
        <v>633</v>
      </c>
      <c r="B603" s="9"/>
      <c r="C603" s="15" t="s">
        <v>585</v>
      </c>
      <c r="D603" s="10">
        <v>36254</v>
      </c>
      <c r="E603" s="11">
        <f t="shared" ca="1" si="9"/>
        <v>17</v>
      </c>
      <c r="F603" s="12">
        <v>30</v>
      </c>
      <c r="G603" s="13">
        <v>66136</v>
      </c>
      <c r="H603" s="13">
        <v>139877</v>
      </c>
    </row>
    <row r="604" spans="1:8" x14ac:dyDescent="0.2">
      <c r="A604" s="8" t="s">
        <v>634</v>
      </c>
      <c r="B604" s="9"/>
      <c r="C604" s="15" t="s">
        <v>585</v>
      </c>
      <c r="D604" s="10">
        <v>36154</v>
      </c>
      <c r="E604" s="11">
        <f t="shared" ca="1" si="9"/>
        <v>17</v>
      </c>
      <c r="F604" s="12">
        <v>24</v>
      </c>
      <c r="G604" s="13">
        <v>32517</v>
      </c>
      <c r="H604" s="13">
        <v>267051</v>
      </c>
    </row>
    <row r="605" spans="1:8" x14ac:dyDescent="0.2">
      <c r="A605" s="8" t="s">
        <v>635</v>
      </c>
      <c r="B605" s="9"/>
      <c r="C605" s="15" t="s">
        <v>585</v>
      </c>
      <c r="D605" s="10">
        <v>34488</v>
      </c>
      <c r="E605" s="11">
        <f t="shared" ca="1" si="9"/>
        <v>22</v>
      </c>
      <c r="F605" s="12">
        <v>40</v>
      </c>
      <c r="G605" s="13">
        <v>152885</v>
      </c>
      <c r="H605" s="13">
        <v>250925</v>
      </c>
    </row>
    <row r="606" spans="1:8" x14ac:dyDescent="0.2">
      <c r="A606" s="8" t="s">
        <v>636</v>
      </c>
      <c r="B606" s="9"/>
      <c r="C606" s="15" t="s">
        <v>585</v>
      </c>
      <c r="D606" s="10">
        <v>36417</v>
      </c>
      <c r="E606" s="11">
        <f t="shared" ca="1" si="9"/>
        <v>17</v>
      </c>
      <c r="F606" s="12">
        <v>59</v>
      </c>
      <c r="G606" s="13">
        <v>113100</v>
      </c>
      <c r="H606" s="13">
        <v>240745</v>
      </c>
    </row>
    <row r="607" spans="1:8" x14ac:dyDescent="0.2">
      <c r="A607" s="8" t="s">
        <v>637</v>
      </c>
      <c r="B607" s="9"/>
      <c r="C607" s="15" t="s">
        <v>585</v>
      </c>
      <c r="D607" s="10">
        <v>38341</v>
      </c>
      <c r="E607" s="11">
        <f t="shared" ca="1" si="9"/>
        <v>11</v>
      </c>
      <c r="F607" s="12">
        <v>55</v>
      </c>
      <c r="G607" s="13">
        <v>273837</v>
      </c>
      <c r="H607" s="13">
        <v>44355</v>
      </c>
    </row>
    <row r="608" spans="1:8" x14ac:dyDescent="0.2">
      <c r="A608" s="8" t="s">
        <v>638</v>
      </c>
      <c r="B608" s="9"/>
      <c r="C608" s="15" t="s">
        <v>585</v>
      </c>
      <c r="D608" s="10">
        <v>34686</v>
      </c>
      <c r="E608" s="11">
        <f t="shared" ca="1" si="9"/>
        <v>21</v>
      </c>
      <c r="F608" s="12">
        <v>14</v>
      </c>
      <c r="G608" s="13">
        <v>173670</v>
      </c>
      <c r="H608" s="13">
        <v>203621</v>
      </c>
    </row>
    <row r="609" spans="1:8" x14ac:dyDescent="0.2">
      <c r="A609" s="8" t="s">
        <v>639</v>
      </c>
      <c r="B609" s="9"/>
      <c r="C609" s="15" t="s">
        <v>585</v>
      </c>
      <c r="D609" s="10">
        <v>39344</v>
      </c>
      <c r="E609" s="11">
        <f t="shared" ca="1" si="9"/>
        <v>9</v>
      </c>
      <c r="F609" s="12">
        <v>68</v>
      </c>
      <c r="G609" s="13">
        <v>54257</v>
      </c>
      <c r="H609" s="13">
        <v>35788</v>
      </c>
    </row>
    <row r="610" spans="1:8" x14ac:dyDescent="0.2">
      <c r="A610" s="8" t="s">
        <v>640</v>
      </c>
      <c r="B610" s="9"/>
      <c r="C610" s="15" t="s">
        <v>585</v>
      </c>
      <c r="D610" s="10">
        <v>34984</v>
      </c>
      <c r="E610" s="11">
        <f t="shared" ca="1" si="9"/>
        <v>20</v>
      </c>
      <c r="F610" s="12">
        <v>80</v>
      </c>
      <c r="G610" s="13">
        <v>274748</v>
      </c>
      <c r="H610" s="13">
        <v>226695</v>
      </c>
    </row>
    <row r="611" spans="1:8" x14ac:dyDescent="0.2">
      <c r="A611" s="8" t="s">
        <v>641</v>
      </c>
      <c r="B611" s="9"/>
      <c r="C611" s="15" t="s">
        <v>585</v>
      </c>
      <c r="D611" s="10">
        <v>36559</v>
      </c>
      <c r="E611" s="11">
        <f t="shared" ca="1" si="9"/>
        <v>16</v>
      </c>
      <c r="F611" s="12">
        <v>79</v>
      </c>
      <c r="G611" s="13">
        <v>189506</v>
      </c>
      <c r="H611" s="13">
        <v>130609</v>
      </c>
    </row>
    <row r="612" spans="1:8" x14ac:dyDescent="0.2">
      <c r="A612" s="8" t="s">
        <v>642</v>
      </c>
      <c r="B612" s="9"/>
      <c r="C612" s="15" t="s">
        <v>585</v>
      </c>
      <c r="D612" s="10">
        <v>34624</v>
      </c>
      <c r="E612" s="11">
        <f t="shared" ca="1" si="9"/>
        <v>21</v>
      </c>
      <c r="F612" s="12">
        <v>68</v>
      </c>
      <c r="G612" s="13">
        <v>26834</v>
      </c>
      <c r="H612" s="13">
        <v>256518</v>
      </c>
    </row>
    <row r="613" spans="1:8" x14ac:dyDescent="0.2">
      <c r="A613" s="8" t="s">
        <v>643</v>
      </c>
      <c r="B613" s="9"/>
      <c r="C613" s="15" t="s">
        <v>585</v>
      </c>
      <c r="D613" s="10">
        <v>38412</v>
      </c>
      <c r="E613" s="11">
        <f t="shared" ca="1" si="9"/>
        <v>11</v>
      </c>
      <c r="F613" s="12">
        <v>54</v>
      </c>
      <c r="G613" s="13">
        <v>189823</v>
      </c>
      <c r="H613" s="13">
        <v>230752</v>
      </c>
    </row>
    <row r="614" spans="1:8" x14ac:dyDescent="0.2">
      <c r="A614" s="8" t="s">
        <v>644</v>
      </c>
      <c r="B614" s="9"/>
      <c r="C614" s="15" t="s">
        <v>585</v>
      </c>
      <c r="D614" s="10">
        <v>38200</v>
      </c>
      <c r="E614" s="11">
        <f t="shared" ca="1" si="9"/>
        <v>12</v>
      </c>
      <c r="F614" s="12">
        <v>73</v>
      </c>
      <c r="G614" s="13">
        <v>65571</v>
      </c>
      <c r="H614" s="13">
        <v>231629</v>
      </c>
    </row>
    <row r="615" spans="1:8" x14ac:dyDescent="0.2">
      <c r="A615" s="8" t="s">
        <v>645</v>
      </c>
      <c r="B615" s="9"/>
      <c r="C615" s="15" t="s">
        <v>585</v>
      </c>
      <c r="D615" s="10">
        <v>37636</v>
      </c>
      <c r="E615" s="11">
        <f t="shared" ca="1" si="9"/>
        <v>13</v>
      </c>
      <c r="F615" s="12">
        <v>54</v>
      </c>
      <c r="G615" s="13">
        <v>210622</v>
      </c>
      <c r="H615" s="13">
        <v>137155</v>
      </c>
    </row>
    <row r="616" spans="1:8" x14ac:dyDescent="0.2">
      <c r="A616" s="8" t="s">
        <v>646</v>
      </c>
      <c r="B616" s="9"/>
      <c r="C616" s="15" t="s">
        <v>585</v>
      </c>
      <c r="D616" s="10">
        <v>34285</v>
      </c>
      <c r="E616" s="11">
        <f t="shared" ca="1" si="9"/>
        <v>22</v>
      </c>
      <c r="F616" s="12">
        <v>54</v>
      </c>
      <c r="G616" s="13">
        <v>98626</v>
      </c>
      <c r="H616" s="13">
        <v>172703</v>
      </c>
    </row>
    <row r="617" spans="1:8" x14ac:dyDescent="0.2">
      <c r="A617" s="8" t="s">
        <v>647</v>
      </c>
      <c r="B617" s="9"/>
      <c r="C617" s="15" t="s">
        <v>585</v>
      </c>
      <c r="D617" s="10">
        <v>35274</v>
      </c>
      <c r="E617" s="11">
        <f t="shared" ca="1" si="9"/>
        <v>20</v>
      </c>
      <c r="F617" s="12">
        <v>54</v>
      </c>
      <c r="G617" s="13">
        <v>298950</v>
      </c>
      <c r="H617" s="13">
        <v>240844</v>
      </c>
    </row>
    <row r="618" spans="1:8" x14ac:dyDescent="0.2">
      <c r="A618" s="8" t="s">
        <v>648</v>
      </c>
      <c r="B618" s="9"/>
      <c r="C618" s="15" t="s">
        <v>585</v>
      </c>
      <c r="D618" s="10">
        <v>36849</v>
      </c>
      <c r="E618" s="11">
        <f t="shared" ca="1" si="9"/>
        <v>15</v>
      </c>
      <c r="F618" s="12">
        <v>52</v>
      </c>
      <c r="G618" s="13">
        <v>217454</v>
      </c>
      <c r="H618" s="13">
        <v>54414</v>
      </c>
    </row>
    <row r="619" spans="1:8" x14ac:dyDescent="0.2">
      <c r="A619" s="8" t="s">
        <v>649</v>
      </c>
      <c r="B619" s="9"/>
      <c r="C619" s="15" t="s">
        <v>585</v>
      </c>
      <c r="D619" s="10">
        <v>37637</v>
      </c>
      <c r="E619" s="11">
        <f t="shared" ca="1" si="9"/>
        <v>13</v>
      </c>
      <c r="F619" s="12">
        <v>86</v>
      </c>
      <c r="G619" s="13">
        <v>154899</v>
      </c>
      <c r="H619" s="13">
        <v>68728</v>
      </c>
    </row>
    <row r="620" spans="1:8" x14ac:dyDescent="0.2">
      <c r="A620" s="8" t="s">
        <v>650</v>
      </c>
      <c r="B620" s="9"/>
      <c r="C620" s="15" t="s">
        <v>585</v>
      </c>
      <c r="D620" s="10">
        <v>34243</v>
      </c>
      <c r="E620" s="11">
        <f t="shared" ca="1" si="9"/>
        <v>23</v>
      </c>
      <c r="F620" s="12">
        <v>56</v>
      </c>
      <c r="G620" s="13">
        <v>113827</v>
      </c>
      <c r="H620" s="13">
        <v>183316</v>
      </c>
    </row>
    <row r="621" spans="1:8" x14ac:dyDescent="0.2">
      <c r="A621" s="8" t="s">
        <v>651</v>
      </c>
      <c r="B621" s="9"/>
      <c r="C621" s="15" t="s">
        <v>585</v>
      </c>
      <c r="D621" s="10">
        <v>39583</v>
      </c>
      <c r="E621" s="11">
        <f t="shared" ca="1" si="9"/>
        <v>8</v>
      </c>
      <c r="F621" s="12">
        <v>38</v>
      </c>
      <c r="G621" s="13">
        <v>279286</v>
      </c>
      <c r="H621" s="13">
        <v>225092</v>
      </c>
    </row>
    <row r="622" spans="1:8" x14ac:dyDescent="0.2">
      <c r="A622" s="8" t="s">
        <v>652</v>
      </c>
      <c r="B622" s="9"/>
      <c r="C622" s="15" t="s">
        <v>585</v>
      </c>
      <c r="D622" s="10">
        <v>39350</v>
      </c>
      <c r="E622" s="11">
        <f t="shared" ca="1" si="9"/>
        <v>9</v>
      </c>
      <c r="F622" s="12">
        <v>79</v>
      </c>
      <c r="G622" s="13">
        <v>161309</v>
      </c>
      <c r="H622" s="13">
        <v>178516</v>
      </c>
    </row>
    <row r="623" spans="1:8" x14ac:dyDescent="0.2">
      <c r="A623" s="8" t="s">
        <v>653</v>
      </c>
      <c r="B623" s="9"/>
      <c r="C623" s="15" t="s">
        <v>585</v>
      </c>
      <c r="D623" s="10">
        <v>38737</v>
      </c>
      <c r="E623" s="11">
        <f t="shared" ca="1" si="9"/>
        <v>10</v>
      </c>
      <c r="F623" s="12">
        <v>39</v>
      </c>
      <c r="G623" s="13">
        <v>295987</v>
      </c>
      <c r="H623" s="13">
        <v>143326</v>
      </c>
    </row>
    <row r="624" spans="1:8" x14ac:dyDescent="0.2">
      <c r="A624" s="8" t="s">
        <v>654</v>
      </c>
      <c r="B624" s="9"/>
      <c r="C624" s="15" t="s">
        <v>585</v>
      </c>
      <c r="D624" s="10">
        <v>36432</v>
      </c>
      <c r="E624" s="11">
        <f t="shared" ca="1" si="9"/>
        <v>17</v>
      </c>
      <c r="F624" s="12">
        <v>38</v>
      </c>
      <c r="G624" s="13">
        <v>299317</v>
      </c>
      <c r="H624" s="13">
        <v>30914</v>
      </c>
    </row>
    <row r="625" spans="1:8" x14ac:dyDescent="0.2">
      <c r="A625" s="8" t="s">
        <v>655</v>
      </c>
      <c r="B625" s="9"/>
      <c r="C625" s="15" t="s">
        <v>585</v>
      </c>
      <c r="D625" s="10">
        <v>36360</v>
      </c>
      <c r="E625" s="11">
        <f t="shared" ca="1" si="9"/>
        <v>17</v>
      </c>
      <c r="F625" s="12">
        <v>16</v>
      </c>
      <c r="G625" s="13">
        <v>110333</v>
      </c>
      <c r="H625" s="13">
        <v>93915</v>
      </c>
    </row>
    <row r="626" spans="1:8" x14ac:dyDescent="0.2">
      <c r="A626" s="8" t="s">
        <v>656</v>
      </c>
      <c r="B626" s="9"/>
      <c r="C626" s="15" t="s">
        <v>585</v>
      </c>
      <c r="D626" s="10">
        <v>38178</v>
      </c>
      <c r="E626" s="11">
        <f t="shared" ca="1" si="9"/>
        <v>12</v>
      </c>
      <c r="F626" s="12">
        <v>31</v>
      </c>
      <c r="G626" s="13">
        <v>233817</v>
      </c>
      <c r="H626" s="13">
        <v>142885</v>
      </c>
    </row>
    <row r="627" spans="1:8" x14ac:dyDescent="0.2">
      <c r="A627" s="8" t="s">
        <v>657</v>
      </c>
      <c r="B627" s="9"/>
      <c r="C627" s="15" t="s">
        <v>585</v>
      </c>
      <c r="D627" s="10">
        <v>35913</v>
      </c>
      <c r="E627" s="11">
        <f t="shared" ca="1" si="9"/>
        <v>18</v>
      </c>
      <c r="F627" s="12">
        <v>37</v>
      </c>
      <c r="G627" s="13">
        <v>117623</v>
      </c>
      <c r="H627" s="13">
        <v>245021</v>
      </c>
    </row>
    <row r="628" spans="1:8" x14ac:dyDescent="0.2">
      <c r="A628" s="8" t="s">
        <v>658</v>
      </c>
      <c r="B628" s="9"/>
      <c r="C628" s="8" t="s">
        <v>659</v>
      </c>
      <c r="D628" s="10">
        <v>38681</v>
      </c>
      <c r="E628" s="11">
        <f t="shared" ca="1" si="9"/>
        <v>10</v>
      </c>
      <c r="F628" s="12">
        <v>15</v>
      </c>
      <c r="G628" s="13">
        <v>120183</v>
      </c>
      <c r="H628" s="13">
        <v>52214</v>
      </c>
    </row>
    <row r="629" spans="1:8" x14ac:dyDescent="0.2">
      <c r="A629" s="8" t="s">
        <v>660</v>
      </c>
      <c r="B629" s="9"/>
      <c r="C629" s="15" t="s">
        <v>659</v>
      </c>
      <c r="D629" s="10">
        <v>39552</v>
      </c>
      <c r="E629" s="11">
        <f t="shared" ca="1" si="9"/>
        <v>8</v>
      </c>
      <c r="F629" s="12">
        <v>42</v>
      </c>
      <c r="G629" s="13">
        <v>254483</v>
      </c>
      <c r="H629" s="13">
        <v>202825</v>
      </c>
    </row>
    <row r="630" spans="1:8" x14ac:dyDescent="0.2">
      <c r="A630" s="8" t="s">
        <v>661</v>
      </c>
      <c r="B630" s="9"/>
      <c r="C630" s="15" t="s">
        <v>659</v>
      </c>
      <c r="D630" s="10">
        <v>34309</v>
      </c>
      <c r="E630" s="11">
        <f t="shared" ca="1" si="9"/>
        <v>22</v>
      </c>
      <c r="F630" s="12">
        <v>65</v>
      </c>
      <c r="G630" s="13">
        <v>217399</v>
      </c>
      <c r="H630" s="13">
        <v>167618</v>
      </c>
    </row>
    <row r="631" spans="1:8" x14ac:dyDescent="0.2">
      <c r="A631" s="8" t="s">
        <v>662</v>
      </c>
      <c r="B631" s="9"/>
      <c r="C631" s="15" t="s">
        <v>659</v>
      </c>
      <c r="D631" s="10">
        <v>39324</v>
      </c>
      <c r="E631" s="11">
        <f t="shared" ca="1" si="9"/>
        <v>9</v>
      </c>
      <c r="F631" s="12">
        <v>54</v>
      </c>
      <c r="G631" s="13">
        <v>33227</v>
      </c>
      <c r="H631" s="13">
        <v>63645</v>
      </c>
    </row>
    <row r="632" spans="1:8" x14ac:dyDescent="0.2">
      <c r="A632" s="8" t="s">
        <v>663</v>
      </c>
      <c r="B632" s="9"/>
      <c r="C632" s="15" t="s">
        <v>659</v>
      </c>
      <c r="D632" s="10">
        <v>39610</v>
      </c>
      <c r="E632" s="11">
        <f t="shared" ca="1" si="9"/>
        <v>8</v>
      </c>
      <c r="F632" s="12">
        <v>74</v>
      </c>
      <c r="G632" s="13">
        <v>189502</v>
      </c>
      <c r="H632" s="13">
        <v>276065</v>
      </c>
    </row>
    <row r="633" spans="1:8" x14ac:dyDescent="0.2">
      <c r="A633" s="8" t="s">
        <v>664</v>
      </c>
      <c r="B633" s="9"/>
      <c r="C633" s="15" t="s">
        <v>659</v>
      </c>
      <c r="D633" s="10">
        <v>35306</v>
      </c>
      <c r="E633" s="11">
        <f t="shared" ca="1" si="9"/>
        <v>20</v>
      </c>
      <c r="F633" s="12">
        <v>39</v>
      </c>
      <c r="G633" s="13">
        <v>255376</v>
      </c>
      <c r="H633" s="13">
        <v>187902</v>
      </c>
    </row>
    <row r="634" spans="1:8" x14ac:dyDescent="0.2">
      <c r="A634" s="8" t="s">
        <v>665</v>
      </c>
      <c r="B634" s="9"/>
      <c r="C634" s="15" t="s">
        <v>659</v>
      </c>
      <c r="D634" s="10">
        <v>36367</v>
      </c>
      <c r="E634" s="11">
        <f t="shared" ca="1" si="9"/>
        <v>17</v>
      </c>
      <c r="F634" s="12">
        <v>33</v>
      </c>
      <c r="G634" s="13">
        <v>100886</v>
      </c>
      <c r="H634" s="13">
        <v>187908</v>
      </c>
    </row>
    <row r="635" spans="1:8" x14ac:dyDescent="0.2">
      <c r="A635" s="8" t="s">
        <v>666</v>
      </c>
      <c r="B635" s="9"/>
      <c r="C635" s="15" t="s">
        <v>659</v>
      </c>
      <c r="D635" s="10">
        <v>34509</v>
      </c>
      <c r="E635" s="11">
        <f t="shared" ca="1" si="9"/>
        <v>22</v>
      </c>
      <c r="F635" s="12">
        <v>32</v>
      </c>
      <c r="G635" s="13">
        <v>135828</v>
      </c>
      <c r="H635" s="13">
        <v>108677</v>
      </c>
    </row>
    <row r="636" spans="1:8" x14ac:dyDescent="0.2">
      <c r="A636" s="8" t="s">
        <v>667</v>
      </c>
      <c r="B636" s="9"/>
      <c r="C636" s="15" t="s">
        <v>659</v>
      </c>
      <c r="D636" s="10">
        <v>35670</v>
      </c>
      <c r="E636" s="11">
        <f t="shared" ca="1" si="9"/>
        <v>19</v>
      </c>
      <c r="F636" s="12">
        <v>19</v>
      </c>
      <c r="G636" s="13">
        <v>243009</v>
      </c>
      <c r="H636" s="13">
        <v>49413</v>
      </c>
    </row>
    <row r="637" spans="1:8" x14ac:dyDescent="0.2">
      <c r="A637" s="8" t="s">
        <v>668</v>
      </c>
      <c r="B637" s="9"/>
      <c r="C637" s="15" t="s">
        <v>659</v>
      </c>
      <c r="D637" s="10">
        <v>38126</v>
      </c>
      <c r="E637" s="11">
        <f t="shared" ca="1" si="9"/>
        <v>12</v>
      </c>
      <c r="F637" s="12">
        <v>68</v>
      </c>
      <c r="G637" s="13">
        <v>115943</v>
      </c>
      <c r="H637" s="13">
        <v>254186</v>
      </c>
    </row>
    <row r="638" spans="1:8" x14ac:dyDescent="0.2">
      <c r="A638" s="8" t="s">
        <v>669</v>
      </c>
      <c r="B638" s="9"/>
      <c r="C638" s="15" t="s">
        <v>659</v>
      </c>
      <c r="D638" s="10">
        <v>37059</v>
      </c>
      <c r="E638" s="11">
        <f t="shared" ca="1" si="9"/>
        <v>15</v>
      </c>
      <c r="F638" s="12">
        <v>64</v>
      </c>
      <c r="G638" s="13">
        <v>178941</v>
      </c>
      <c r="H638" s="13">
        <v>81589</v>
      </c>
    </row>
    <row r="639" spans="1:8" x14ac:dyDescent="0.2">
      <c r="A639" s="8" t="s">
        <v>670</v>
      </c>
      <c r="B639" s="9"/>
      <c r="C639" s="15" t="s">
        <v>659</v>
      </c>
      <c r="D639" s="10">
        <v>35171</v>
      </c>
      <c r="E639" s="11">
        <f t="shared" ca="1" si="9"/>
        <v>20</v>
      </c>
      <c r="F639" s="12">
        <v>53</v>
      </c>
      <c r="G639" s="13">
        <v>121629</v>
      </c>
      <c r="H639" s="13">
        <v>279116</v>
      </c>
    </row>
    <row r="640" spans="1:8" x14ac:dyDescent="0.2">
      <c r="A640" s="8" t="s">
        <v>671</v>
      </c>
      <c r="B640" s="9"/>
      <c r="C640" s="15" t="s">
        <v>659</v>
      </c>
      <c r="D640" s="10">
        <v>39928</v>
      </c>
      <c r="E640" s="11">
        <f t="shared" ca="1" si="9"/>
        <v>7</v>
      </c>
      <c r="F640" s="12">
        <v>68</v>
      </c>
      <c r="G640" s="13">
        <v>122128</v>
      </c>
      <c r="H640" s="13">
        <v>115631</v>
      </c>
    </row>
    <row r="641" spans="1:8" x14ac:dyDescent="0.2">
      <c r="A641" s="8" t="s">
        <v>672</v>
      </c>
      <c r="B641" s="9"/>
      <c r="C641" s="15" t="s">
        <v>659</v>
      </c>
      <c r="D641" s="10">
        <v>36649</v>
      </c>
      <c r="E641" s="11">
        <f t="shared" ca="1" si="9"/>
        <v>16</v>
      </c>
      <c r="F641" s="12">
        <v>28</v>
      </c>
      <c r="G641" s="13">
        <v>192083</v>
      </c>
      <c r="H641" s="13">
        <v>174919</v>
      </c>
    </row>
    <row r="642" spans="1:8" x14ac:dyDescent="0.2">
      <c r="A642" s="8" t="s">
        <v>673</v>
      </c>
      <c r="B642" s="9"/>
      <c r="C642" s="15" t="s">
        <v>659</v>
      </c>
      <c r="D642" s="10">
        <v>37652</v>
      </c>
      <c r="E642" s="11">
        <f t="shared" ref="E642:E705" ca="1" si="10">DATEDIF(D642,TODAY(),"Y")</f>
        <v>13</v>
      </c>
      <c r="F642" s="12">
        <v>19</v>
      </c>
      <c r="G642" s="13">
        <v>210312</v>
      </c>
      <c r="H642" s="13">
        <v>109685</v>
      </c>
    </row>
    <row r="643" spans="1:8" x14ac:dyDescent="0.2">
      <c r="A643" s="8" t="s">
        <v>674</v>
      </c>
      <c r="B643" s="9"/>
      <c r="C643" s="15" t="s">
        <v>659</v>
      </c>
      <c r="D643" s="10">
        <v>38189</v>
      </c>
      <c r="E643" s="11">
        <f t="shared" ca="1" si="10"/>
        <v>12</v>
      </c>
      <c r="F643" s="12">
        <v>11</v>
      </c>
      <c r="G643" s="13">
        <v>139724</v>
      </c>
      <c r="H643" s="13">
        <v>226415</v>
      </c>
    </row>
    <row r="644" spans="1:8" x14ac:dyDescent="0.2">
      <c r="A644" s="8" t="s">
        <v>675</v>
      </c>
      <c r="B644" s="9"/>
      <c r="C644" s="15" t="s">
        <v>659</v>
      </c>
      <c r="D644" s="10">
        <v>38739</v>
      </c>
      <c r="E644" s="11">
        <f t="shared" ca="1" si="10"/>
        <v>10</v>
      </c>
      <c r="F644" s="12">
        <v>20</v>
      </c>
      <c r="G644" s="13">
        <v>104849</v>
      </c>
      <c r="H644" s="13">
        <v>260994</v>
      </c>
    </row>
    <row r="645" spans="1:8" x14ac:dyDescent="0.2">
      <c r="A645" s="8" t="s">
        <v>676</v>
      </c>
      <c r="B645" s="9"/>
      <c r="C645" s="15" t="s">
        <v>659</v>
      </c>
      <c r="D645" s="10">
        <v>34730</v>
      </c>
      <c r="E645" s="11">
        <f t="shared" ca="1" si="10"/>
        <v>21</v>
      </c>
      <c r="F645" s="12">
        <v>67</v>
      </c>
      <c r="G645" s="13">
        <v>39999</v>
      </c>
      <c r="H645" s="13">
        <v>255315</v>
      </c>
    </row>
    <row r="646" spans="1:8" x14ac:dyDescent="0.2">
      <c r="A646" s="8" t="s">
        <v>677</v>
      </c>
      <c r="B646" s="9"/>
      <c r="C646" s="15" t="s">
        <v>659</v>
      </c>
      <c r="D646" s="10">
        <v>34203</v>
      </c>
      <c r="E646" s="11">
        <f t="shared" ca="1" si="10"/>
        <v>23</v>
      </c>
      <c r="F646" s="12">
        <v>58</v>
      </c>
      <c r="G646" s="13">
        <v>287671</v>
      </c>
      <c r="H646" s="13">
        <v>163651</v>
      </c>
    </row>
    <row r="647" spans="1:8" x14ac:dyDescent="0.2">
      <c r="A647" s="8" t="s">
        <v>678</v>
      </c>
      <c r="B647" s="9"/>
      <c r="C647" s="15" t="s">
        <v>659</v>
      </c>
      <c r="D647" s="10">
        <v>36518</v>
      </c>
      <c r="E647" s="11">
        <f t="shared" ca="1" si="10"/>
        <v>16</v>
      </c>
      <c r="F647" s="12">
        <v>48</v>
      </c>
      <c r="G647" s="13">
        <v>267603</v>
      </c>
      <c r="H647" s="13">
        <v>269313</v>
      </c>
    </row>
    <row r="648" spans="1:8" x14ac:dyDescent="0.2">
      <c r="A648" s="8" t="s">
        <v>679</v>
      </c>
      <c r="B648" s="9"/>
      <c r="C648" s="15" t="s">
        <v>659</v>
      </c>
      <c r="D648" s="10">
        <v>38669</v>
      </c>
      <c r="E648" s="11">
        <f t="shared" ca="1" si="10"/>
        <v>10</v>
      </c>
      <c r="F648" s="12">
        <v>46</v>
      </c>
      <c r="G648" s="13">
        <v>142994</v>
      </c>
      <c r="H648" s="13">
        <v>249537</v>
      </c>
    </row>
    <row r="649" spans="1:8" x14ac:dyDescent="0.2">
      <c r="A649" s="8" t="s">
        <v>680</v>
      </c>
      <c r="B649" s="9"/>
      <c r="C649" s="15" t="s">
        <v>659</v>
      </c>
      <c r="D649" s="10">
        <v>39354</v>
      </c>
      <c r="E649" s="11">
        <f t="shared" ca="1" si="10"/>
        <v>9</v>
      </c>
      <c r="F649" s="12">
        <v>48</v>
      </c>
      <c r="G649" s="13">
        <v>155610</v>
      </c>
      <c r="H649" s="13">
        <v>170024</v>
      </c>
    </row>
    <row r="650" spans="1:8" x14ac:dyDescent="0.2">
      <c r="A650" s="8" t="s">
        <v>681</v>
      </c>
      <c r="B650" s="9"/>
      <c r="C650" s="15" t="s">
        <v>659</v>
      </c>
      <c r="D650" s="10">
        <v>35768</v>
      </c>
      <c r="E650" s="11">
        <f t="shared" ca="1" si="10"/>
        <v>18</v>
      </c>
      <c r="F650" s="12">
        <v>38</v>
      </c>
      <c r="G650" s="13">
        <v>294051</v>
      </c>
      <c r="H650" s="13">
        <v>121726</v>
      </c>
    </row>
    <row r="651" spans="1:8" x14ac:dyDescent="0.2">
      <c r="A651" s="8" t="s">
        <v>682</v>
      </c>
      <c r="B651" s="9"/>
      <c r="C651" s="15" t="s">
        <v>659</v>
      </c>
      <c r="D651" s="10">
        <v>39740</v>
      </c>
      <c r="E651" s="11">
        <f t="shared" ca="1" si="10"/>
        <v>7</v>
      </c>
      <c r="F651" s="12">
        <v>72</v>
      </c>
      <c r="G651" s="13">
        <v>61381</v>
      </c>
      <c r="H651" s="13">
        <v>239167</v>
      </c>
    </row>
    <row r="652" spans="1:8" x14ac:dyDescent="0.2">
      <c r="A652" s="8" t="s">
        <v>683</v>
      </c>
      <c r="B652" s="9"/>
      <c r="C652" s="15" t="s">
        <v>659</v>
      </c>
      <c r="D652" s="10">
        <v>35492</v>
      </c>
      <c r="E652" s="11">
        <f t="shared" ca="1" si="10"/>
        <v>19</v>
      </c>
      <c r="F652" s="12">
        <v>23</v>
      </c>
      <c r="G652" s="13">
        <v>229450</v>
      </c>
      <c r="H652" s="13">
        <v>132663</v>
      </c>
    </row>
    <row r="653" spans="1:8" x14ac:dyDescent="0.2">
      <c r="A653" s="8" t="s">
        <v>684</v>
      </c>
      <c r="B653" s="9"/>
      <c r="C653" s="15" t="s">
        <v>659</v>
      </c>
      <c r="D653" s="10">
        <v>37572</v>
      </c>
      <c r="E653" s="11">
        <f t="shared" ca="1" si="10"/>
        <v>13</v>
      </c>
      <c r="F653" s="12">
        <v>56</v>
      </c>
      <c r="G653" s="13">
        <v>157788</v>
      </c>
      <c r="H653" s="13">
        <v>99670</v>
      </c>
    </row>
    <row r="654" spans="1:8" x14ac:dyDescent="0.2">
      <c r="A654" s="8" t="s">
        <v>685</v>
      </c>
      <c r="B654" s="9"/>
      <c r="C654" s="15" t="s">
        <v>659</v>
      </c>
      <c r="D654" s="10">
        <v>34356</v>
      </c>
      <c r="E654" s="11">
        <f t="shared" ca="1" si="10"/>
        <v>22</v>
      </c>
      <c r="F654" s="12">
        <v>23</v>
      </c>
      <c r="G654" s="13">
        <v>67723</v>
      </c>
      <c r="H654" s="13">
        <v>156907</v>
      </c>
    </row>
    <row r="655" spans="1:8" x14ac:dyDescent="0.2">
      <c r="A655" s="8" t="s">
        <v>686</v>
      </c>
      <c r="B655" s="9"/>
      <c r="C655" s="15" t="s">
        <v>659</v>
      </c>
      <c r="D655" s="10">
        <v>36590</v>
      </c>
      <c r="E655" s="11">
        <f t="shared" ca="1" si="10"/>
        <v>16</v>
      </c>
      <c r="F655" s="12">
        <v>49</v>
      </c>
      <c r="G655" s="13">
        <v>59513</v>
      </c>
      <c r="H655" s="13">
        <v>95468</v>
      </c>
    </row>
    <row r="656" spans="1:8" x14ac:dyDescent="0.2">
      <c r="A656" s="8" t="s">
        <v>687</v>
      </c>
      <c r="B656" s="9"/>
      <c r="C656" s="15" t="s">
        <v>659</v>
      </c>
      <c r="D656" s="10">
        <v>35062</v>
      </c>
      <c r="E656" s="11">
        <f t="shared" ca="1" si="10"/>
        <v>20</v>
      </c>
      <c r="F656" s="12">
        <v>65</v>
      </c>
      <c r="G656" s="13">
        <v>283287</v>
      </c>
      <c r="H656" s="13">
        <v>208977</v>
      </c>
    </row>
    <row r="657" spans="1:8" x14ac:dyDescent="0.2">
      <c r="A657" s="8" t="s">
        <v>688</v>
      </c>
      <c r="B657" s="9"/>
      <c r="C657" s="15" t="s">
        <v>659</v>
      </c>
      <c r="D657" s="10">
        <v>38955</v>
      </c>
      <c r="E657" s="11">
        <f t="shared" ca="1" si="10"/>
        <v>10</v>
      </c>
      <c r="F657" s="12">
        <v>76</v>
      </c>
      <c r="G657" s="13">
        <v>268580</v>
      </c>
      <c r="H657" s="13">
        <v>199421</v>
      </c>
    </row>
    <row r="658" spans="1:8" x14ac:dyDescent="0.2">
      <c r="A658" s="8" t="s">
        <v>689</v>
      </c>
      <c r="B658" s="9"/>
      <c r="C658" s="15" t="s">
        <v>659</v>
      </c>
      <c r="D658" s="10">
        <v>34651</v>
      </c>
      <c r="E658" s="11">
        <f t="shared" ca="1" si="10"/>
        <v>21</v>
      </c>
      <c r="F658" s="12">
        <v>81</v>
      </c>
      <c r="G658" s="13">
        <v>228909</v>
      </c>
      <c r="H658" s="13">
        <v>223630</v>
      </c>
    </row>
    <row r="659" spans="1:8" x14ac:dyDescent="0.2">
      <c r="A659" s="8" t="s">
        <v>690</v>
      </c>
      <c r="B659" s="9"/>
      <c r="C659" s="15" t="s">
        <v>659</v>
      </c>
      <c r="D659" s="10">
        <v>38048</v>
      </c>
      <c r="E659" s="11">
        <f t="shared" ca="1" si="10"/>
        <v>12</v>
      </c>
      <c r="F659" s="12">
        <v>41</v>
      </c>
      <c r="G659" s="13">
        <v>213873</v>
      </c>
      <c r="H659" s="13">
        <v>156269</v>
      </c>
    </row>
    <row r="660" spans="1:8" x14ac:dyDescent="0.2">
      <c r="A660" s="8" t="s">
        <v>691</v>
      </c>
      <c r="B660" s="9"/>
      <c r="C660" s="15" t="s">
        <v>659</v>
      </c>
      <c r="D660" s="10">
        <v>39482</v>
      </c>
      <c r="E660" s="11">
        <f t="shared" ca="1" si="10"/>
        <v>8</v>
      </c>
      <c r="F660" s="12">
        <v>84</v>
      </c>
      <c r="G660" s="13">
        <v>225754</v>
      </c>
      <c r="H660" s="13">
        <v>106927</v>
      </c>
    </row>
    <row r="661" spans="1:8" x14ac:dyDescent="0.2">
      <c r="A661" s="8" t="s">
        <v>692</v>
      </c>
      <c r="B661" s="9"/>
      <c r="C661" s="15" t="s">
        <v>659</v>
      </c>
      <c r="D661" s="10">
        <v>38853</v>
      </c>
      <c r="E661" s="11">
        <f t="shared" ca="1" si="10"/>
        <v>10</v>
      </c>
      <c r="F661" s="12">
        <v>21</v>
      </c>
      <c r="G661" s="13">
        <v>275473</v>
      </c>
      <c r="H661" s="13">
        <v>259350</v>
      </c>
    </row>
    <row r="662" spans="1:8" x14ac:dyDescent="0.2">
      <c r="A662" s="8" t="s">
        <v>693</v>
      </c>
      <c r="B662" s="9"/>
      <c r="C662" s="15" t="s">
        <v>659</v>
      </c>
      <c r="D662" s="10">
        <v>34632</v>
      </c>
      <c r="E662" s="11">
        <f t="shared" ca="1" si="10"/>
        <v>21</v>
      </c>
      <c r="F662" s="12">
        <v>56</v>
      </c>
      <c r="G662" s="13">
        <v>109430</v>
      </c>
      <c r="H662" s="13">
        <v>43196</v>
      </c>
    </row>
    <row r="663" spans="1:8" x14ac:dyDescent="0.2">
      <c r="A663" s="8" t="s">
        <v>694</v>
      </c>
      <c r="B663" s="9"/>
      <c r="C663" s="15" t="s">
        <v>659</v>
      </c>
      <c r="D663" s="10">
        <v>37774</v>
      </c>
      <c r="E663" s="11">
        <f t="shared" ca="1" si="10"/>
        <v>13</v>
      </c>
      <c r="F663" s="12">
        <v>21</v>
      </c>
      <c r="G663" s="13">
        <v>106713</v>
      </c>
      <c r="H663" s="13">
        <v>104477</v>
      </c>
    </row>
    <row r="664" spans="1:8" x14ac:dyDescent="0.2">
      <c r="A664" s="8" t="s">
        <v>695</v>
      </c>
      <c r="B664" s="9"/>
      <c r="C664" s="15" t="s">
        <v>659</v>
      </c>
      <c r="D664" s="10">
        <v>37265</v>
      </c>
      <c r="E664" s="11">
        <f t="shared" ca="1" si="10"/>
        <v>14</v>
      </c>
      <c r="F664" s="12">
        <v>21</v>
      </c>
      <c r="G664" s="13">
        <v>248577</v>
      </c>
      <c r="H664" s="13">
        <v>150588</v>
      </c>
    </row>
    <row r="665" spans="1:8" x14ac:dyDescent="0.2">
      <c r="A665" s="8" t="s">
        <v>696</v>
      </c>
      <c r="B665" s="9"/>
      <c r="C665" s="15" t="s">
        <v>659</v>
      </c>
      <c r="D665" s="10">
        <v>36221</v>
      </c>
      <c r="E665" s="11">
        <f t="shared" ca="1" si="10"/>
        <v>17</v>
      </c>
      <c r="F665" s="12">
        <v>87</v>
      </c>
      <c r="G665" s="13">
        <v>270751</v>
      </c>
      <c r="H665" s="13">
        <v>219192</v>
      </c>
    </row>
    <row r="666" spans="1:8" x14ac:dyDescent="0.2">
      <c r="A666" s="8" t="s">
        <v>697</v>
      </c>
      <c r="B666" s="9"/>
      <c r="C666" s="15" t="s">
        <v>659</v>
      </c>
      <c r="D666" s="10">
        <v>35061</v>
      </c>
      <c r="E666" s="11">
        <f t="shared" ca="1" si="10"/>
        <v>20</v>
      </c>
      <c r="F666" s="12">
        <v>67</v>
      </c>
      <c r="G666" s="13">
        <v>175001</v>
      </c>
      <c r="H666" s="13">
        <v>53792</v>
      </c>
    </row>
    <row r="667" spans="1:8" x14ac:dyDescent="0.2">
      <c r="A667" s="8" t="s">
        <v>698</v>
      </c>
      <c r="B667" s="9"/>
      <c r="C667" s="15" t="s">
        <v>659</v>
      </c>
      <c r="D667" s="10">
        <v>34346</v>
      </c>
      <c r="E667" s="11">
        <f t="shared" ca="1" si="10"/>
        <v>22</v>
      </c>
      <c r="F667" s="12">
        <v>39</v>
      </c>
      <c r="G667" s="13">
        <v>143021</v>
      </c>
      <c r="H667" s="13">
        <v>107199</v>
      </c>
    </row>
    <row r="668" spans="1:8" x14ac:dyDescent="0.2">
      <c r="A668" s="8" t="s">
        <v>699</v>
      </c>
      <c r="B668" s="9"/>
      <c r="C668" s="15" t="s">
        <v>659</v>
      </c>
      <c r="D668" s="10">
        <v>34143</v>
      </c>
      <c r="E668" s="11">
        <f t="shared" ca="1" si="10"/>
        <v>23</v>
      </c>
      <c r="F668" s="12">
        <v>43</v>
      </c>
      <c r="G668" s="13">
        <v>148342</v>
      </c>
      <c r="H668" s="13">
        <v>246721</v>
      </c>
    </row>
    <row r="669" spans="1:8" x14ac:dyDescent="0.2">
      <c r="A669" s="8" t="s">
        <v>700</v>
      </c>
      <c r="B669" s="9"/>
      <c r="C669" s="15" t="s">
        <v>659</v>
      </c>
      <c r="D669" s="10">
        <v>38517</v>
      </c>
      <c r="E669" s="11">
        <f t="shared" ca="1" si="10"/>
        <v>11</v>
      </c>
      <c r="F669" s="12">
        <v>16</v>
      </c>
      <c r="G669" s="13">
        <v>68403</v>
      </c>
      <c r="H669" s="13">
        <v>51005</v>
      </c>
    </row>
    <row r="670" spans="1:8" x14ac:dyDescent="0.2">
      <c r="A670" s="8" t="s">
        <v>701</v>
      </c>
      <c r="B670" s="9"/>
      <c r="C670" s="15" t="s">
        <v>659</v>
      </c>
      <c r="D670" s="10">
        <v>37125</v>
      </c>
      <c r="E670" s="11">
        <f t="shared" ca="1" si="10"/>
        <v>15</v>
      </c>
      <c r="F670" s="12">
        <v>45</v>
      </c>
      <c r="G670" s="13">
        <v>49060</v>
      </c>
      <c r="H670" s="13">
        <v>132100</v>
      </c>
    </row>
    <row r="671" spans="1:8" x14ac:dyDescent="0.2">
      <c r="A671" s="8" t="s">
        <v>702</v>
      </c>
      <c r="B671" s="9"/>
      <c r="C671" s="15" t="s">
        <v>659</v>
      </c>
      <c r="D671" s="10">
        <v>37305</v>
      </c>
      <c r="E671" s="11">
        <f t="shared" ca="1" si="10"/>
        <v>14</v>
      </c>
      <c r="F671" s="12">
        <v>44</v>
      </c>
      <c r="G671" s="13">
        <v>105917</v>
      </c>
      <c r="H671" s="13">
        <v>56975</v>
      </c>
    </row>
    <row r="672" spans="1:8" x14ac:dyDescent="0.2">
      <c r="A672" s="8" t="s">
        <v>703</v>
      </c>
      <c r="B672" s="9"/>
      <c r="C672" s="15" t="s">
        <v>659</v>
      </c>
      <c r="D672" s="10">
        <v>37859</v>
      </c>
      <c r="E672" s="11">
        <f t="shared" ca="1" si="10"/>
        <v>13</v>
      </c>
      <c r="F672" s="12">
        <v>13</v>
      </c>
      <c r="G672" s="13">
        <v>240379</v>
      </c>
      <c r="H672" s="13">
        <v>279932</v>
      </c>
    </row>
    <row r="673" spans="1:8" x14ac:dyDescent="0.2">
      <c r="A673" s="8" t="s">
        <v>704</v>
      </c>
      <c r="B673" s="9"/>
      <c r="C673" s="15" t="s">
        <v>659</v>
      </c>
      <c r="D673" s="10">
        <v>38964</v>
      </c>
      <c r="E673" s="11">
        <f t="shared" ca="1" si="10"/>
        <v>10</v>
      </c>
      <c r="F673" s="12">
        <v>12</v>
      </c>
      <c r="G673" s="13">
        <v>144811</v>
      </c>
      <c r="H673" s="13">
        <v>198883</v>
      </c>
    </row>
    <row r="674" spans="1:8" x14ac:dyDescent="0.2">
      <c r="A674" s="8" t="s">
        <v>705</v>
      </c>
      <c r="B674" s="9"/>
      <c r="C674" s="15" t="s">
        <v>659</v>
      </c>
      <c r="D674" s="10">
        <v>34677</v>
      </c>
      <c r="E674" s="11">
        <f t="shared" ca="1" si="10"/>
        <v>21</v>
      </c>
      <c r="F674" s="12">
        <v>28</v>
      </c>
      <c r="G674" s="13">
        <v>167354</v>
      </c>
      <c r="H674" s="13">
        <v>297745</v>
      </c>
    </row>
    <row r="675" spans="1:8" x14ac:dyDescent="0.2">
      <c r="A675" s="8" t="s">
        <v>706</v>
      </c>
      <c r="B675" s="9"/>
      <c r="C675" s="15" t="s">
        <v>659</v>
      </c>
      <c r="D675" s="10">
        <v>34298</v>
      </c>
      <c r="E675" s="11">
        <f t="shared" ca="1" si="10"/>
        <v>22</v>
      </c>
      <c r="F675" s="12">
        <v>50</v>
      </c>
      <c r="G675" s="13">
        <v>35506</v>
      </c>
      <c r="H675" s="13">
        <v>212901</v>
      </c>
    </row>
    <row r="676" spans="1:8" x14ac:dyDescent="0.2">
      <c r="A676" s="8" t="s">
        <v>707</v>
      </c>
      <c r="B676" s="9"/>
      <c r="C676" s="15" t="s">
        <v>659</v>
      </c>
      <c r="D676" s="10">
        <v>37952</v>
      </c>
      <c r="E676" s="11">
        <f t="shared" ca="1" si="10"/>
        <v>12</v>
      </c>
      <c r="F676" s="12">
        <v>60</v>
      </c>
      <c r="G676" s="13">
        <v>174683</v>
      </c>
      <c r="H676" s="13">
        <v>33788</v>
      </c>
    </row>
    <row r="677" spans="1:8" x14ac:dyDescent="0.2">
      <c r="A677" s="8" t="s">
        <v>708</v>
      </c>
      <c r="B677" s="9"/>
      <c r="C677" s="15" t="s">
        <v>659</v>
      </c>
      <c r="D677" s="10">
        <v>38792</v>
      </c>
      <c r="E677" s="11">
        <f t="shared" ca="1" si="10"/>
        <v>10</v>
      </c>
      <c r="F677" s="12">
        <v>85</v>
      </c>
      <c r="G677" s="13">
        <v>230640</v>
      </c>
      <c r="H677" s="13">
        <v>149933</v>
      </c>
    </row>
    <row r="678" spans="1:8" x14ac:dyDescent="0.2">
      <c r="A678" s="8" t="s">
        <v>709</v>
      </c>
      <c r="B678" s="9"/>
      <c r="C678" s="15" t="s">
        <v>659</v>
      </c>
      <c r="D678" s="10">
        <v>39284</v>
      </c>
      <c r="E678" s="11">
        <f t="shared" ca="1" si="10"/>
        <v>9</v>
      </c>
      <c r="F678" s="12">
        <v>48</v>
      </c>
      <c r="G678" s="13">
        <v>158513</v>
      </c>
      <c r="H678" s="13">
        <v>147564</v>
      </c>
    </row>
    <row r="679" spans="1:8" x14ac:dyDescent="0.2">
      <c r="A679" s="8" t="s">
        <v>710</v>
      </c>
      <c r="B679" s="9"/>
      <c r="C679" s="15" t="s">
        <v>659</v>
      </c>
      <c r="D679" s="10">
        <v>39945</v>
      </c>
      <c r="E679" s="11">
        <f t="shared" ca="1" si="10"/>
        <v>7</v>
      </c>
      <c r="F679" s="12">
        <v>67</v>
      </c>
      <c r="G679" s="13">
        <v>157428</v>
      </c>
      <c r="H679" s="13">
        <v>289481</v>
      </c>
    </row>
    <row r="680" spans="1:8" x14ac:dyDescent="0.2">
      <c r="A680" s="8" t="s">
        <v>711</v>
      </c>
      <c r="B680" s="9"/>
      <c r="C680" s="15" t="s">
        <v>659</v>
      </c>
      <c r="D680" s="10">
        <v>36064</v>
      </c>
      <c r="E680" s="11">
        <f t="shared" ca="1" si="10"/>
        <v>18</v>
      </c>
      <c r="F680" s="12">
        <v>77</v>
      </c>
      <c r="G680" s="13">
        <v>154181</v>
      </c>
      <c r="H680" s="13">
        <v>63636</v>
      </c>
    </row>
    <row r="681" spans="1:8" x14ac:dyDescent="0.2">
      <c r="A681" s="8" t="s">
        <v>712</v>
      </c>
      <c r="B681" s="9"/>
      <c r="C681" s="15" t="s">
        <v>659</v>
      </c>
      <c r="D681" s="10">
        <v>34786</v>
      </c>
      <c r="E681" s="11">
        <f t="shared" ca="1" si="10"/>
        <v>21</v>
      </c>
      <c r="F681" s="12">
        <v>87</v>
      </c>
      <c r="G681" s="13">
        <v>133813</v>
      </c>
      <c r="H681" s="13">
        <v>169296</v>
      </c>
    </row>
    <row r="682" spans="1:8" x14ac:dyDescent="0.2">
      <c r="A682" s="8" t="s">
        <v>713</v>
      </c>
      <c r="B682" s="9"/>
      <c r="C682" s="15" t="s">
        <v>659</v>
      </c>
      <c r="D682" s="10">
        <v>36503</v>
      </c>
      <c r="E682" s="11">
        <f t="shared" ca="1" si="10"/>
        <v>16</v>
      </c>
      <c r="F682" s="12">
        <v>51</v>
      </c>
      <c r="G682" s="13">
        <v>193867</v>
      </c>
      <c r="H682" s="13">
        <v>43163</v>
      </c>
    </row>
    <row r="683" spans="1:8" x14ac:dyDescent="0.2">
      <c r="A683" s="8" t="s">
        <v>714</v>
      </c>
      <c r="B683" s="9"/>
      <c r="C683" s="15" t="s">
        <v>659</v>
      </c>
      <c r="D683" s="10">
        <v>35859</v>
      </c>
      <c r="E683" s="11">
        <f t="shared" ca="1" si="10"/>
        <v>18</v>
      </c>
      <c r="F683" s="12">
        <v>32</v>
      </c>
      <c r="G683" s="13">
        <v>172804</v>
      </c>
      <c r="H683" s="13">
        <v>268169</v>
      </c>
    </row>
    <row r="684" spans="1:8" x14ac:dyDescent="0.2">
      <c r="A684" s="8" t="s">
        <v>715</v>
      </c>
      <c r="B684" s="9"/>
      <c r="C684" s="15" t="s">
        <v>659</v>
      </c>
      <c r="D684" s="10">
        <v>35960</v>
      </c>
      <c r="E684" s="11">
        <f t="shared" ca="1" si="10"/>
        <v>18</v>
      </c>
      <c r="F684" s="12">
        <v>31</v>
      </c>
      <c r="G684" s="13">
        <v>199581</v>
      </c>
      <c r="H684" s="13">
        <v>31746</v>
      </c>
    </row>
    <row r="685" spans="1:8" x14ac:dyDescent="0.2">
      <c r="A685" s="8" t="s">
        <v>716</v>
      </c>
      <c r="B685" s="9"/>
      <c r="C685" s="15" t="s">
        <v>659</v>
      </c>
      <c r="D685" s="10">
        <v>34218</v>
      </c>
      <c r="E685" s="11">
        <f t="shared" ca="1" si="10"/>
        <v>23</v>
      </c>
      <c r="F685" s="12">
        <v>20</v>
      </c>
      <c r="G685" s="13">
        <v>173696</v>
      </c>
      <c r="H685" s="13">
        <v>288735</v>
      </c>
    </row>
    <row r="686" spans="1:8" x14ac:dyDescent="0.2">
      <c r="A686" s="8" t="s">
        <v>717</v>
      </c>
      <c r="B686" s="9"/>
      <c r="C686" s="15" t="s">
        <v>659</v>
      </c>
      <c r="D686" s="10">
        <v>34459</v>
      </c>
      <c r="E686" s="11">
        <f t="shared" ca="1" si="10"/>
        <v>22</v>
      </c>
      <c r="F686" s="12">
        <v>43</v>
      </c>
      <c r="G686" s="13">
        <v>54909</v>
      </c>
      <c r="H686" s="13">
        <v>226247</v>
      </c>
    </row>
    <row r="687" spans="1:8" x14ac:dyDescent="0.2">
      <c r="A687" s="8" t="s">
        <v>718</v>
      </c>
      <c r="B687" s="9"/>
      <c r="C687" s="15" t="s">
        <v>659</v>
      </c>
      <c r="D687" s="10">
        <v>35455</v>
      </c>
      <c r="E687" s="11">
        <f t="shared" ca="1" si="10"/>
        <v>19</v>
      </c>
      <c r="F687" s="12">
        <v>24</v>
      </c>
      <c r="G687" s="13">
        <v>49309</v>
      </c>
      <c r="H687" s="13">
        <v>150810</v>
      </c>
    </row>
    <row r="688" spans="1:8" x14ac:dyDescent="0.2">
      <c r="A688" s="8" t="s">
        <v>719</v>
      </c>
      <c r="B688" s="9"/>
      <c r="C688" s="15" t="s">
        <v>659</v>
      </c>
      <c r="D688" s="10">
        <v>35536</v>
      </c>
      <c r="E688" s="11">
        <f t="shared" ca="1" si="10"/>
        <v>19</v>
      </c>
      <c r="F688" s="12">
        <v>31</v>
      </c>
      <c r="G688" s="13">
        <v>116825</v>
      </c>
      <c r="H688" s="13">
        <v>34179</v>
      </c>
    </row>
    <row r="689" spans="1:8" x14ac:dyDescent="0.2">
      <c r="A689" s="8" t="s">
        <v>720</v>
      </c>
      <c r="B689" s="9"/>
      <c r="C689" s="15" t="s">
        <v>659</v>
      </c>
      <c r="D689" s="10">
        <v>35850</v>
      </c>
      <c r="E689" s="11">
        <f t="shared" ca="1" si="10"/>
        <v>18</v>
      </c>
      <c r="F689" s="12">
        <v>26</v>
      </c>
      <c r="G689" s="13">
        <v>276443</v>
      </c>
      <c r="H689" s="13">
        <v>200381</v>
      </c>
    </row>
    <row r="690" spans="1:8" x14ac:dyDescent="0.2">
      <c r="A690" s="8" t="s">
        <v>721</v>
      </c>
      <c r="B690" s="9"/>
      <c r="C690" s="15" t="s">
        <v>659</v>
      </c>
      <c r="D690" s="10">
        <v>35782</v>
      </c>
      <c r="E690" s="11">
        <f t="shared" ca="1" si="10"/>
        <v>18</v>
      </c>
      <c r="F690" s="12">
        <v>74</v>
      </c>
      <c r="G690" s="13">
        <v>260293</v>
      </c>
      <c r="H690" s="13">
        <v>84094</v>
      </c>
    </row>
    <row r="691" spans="1:8" x14ac:dyDescent="0.2">
      <c r="A691" s="8" t="s">
        <v>722</v>
      </c>
      <c r="B691" s="9"/>
      <c r="C691" s="15" t="s">
        <v>659</v>
      </c>
      <c r="D691" s="10">
        <v>34289</v>
      </c>
      <c r="E691" s="11">
        <f t="shared" ca="1" si="10"/>
        <v>22</v>
      </c>
      <c r="F691" s="12">
        <v>49</v>
      </c>
      <c r="G691" s="13">
        <v>51603</v>
      </c>
      <c r="H691" s="13">
        <v>151901</v>
      </c>
    </row>
    <row r="692" spans="1:8" x14ac:dyDescent="0.2">
      <c r="A692" s="8" t="s">
        <v>723</v>
      </c>
      <c r="B692" s="9"/>
      <c r="C692" s="15" t="s">
        <v>659</v>
      </c>
      <c r="D692" s="10">
        <v>34533</v>
      </c>
      <c r="E692" s="11">
        <f t="shared" ca="1" si="10"/>
        <v>22</v>
      </c>
      <c r="F692" s="12">
        <v>60</v>
      </c>
      <c r="G692" s="13">
        <v>59403</v>
      </c>
      <c r="H692" s="13">
        <v>55641</v>
      </c>
    </row>
    <row r="693" spans="1:8" x14ac:dyDescent="0.2">
      <c r="A693" s="8" t="s">
        <v>724</v>
      </c>
      <c r="B693" s="9"/>
      <c r="C693" s="15" t="s">
        <v>659</v>
      </c>
      <c r="D693" s="10">
        <v>37464</v>
      </c>
      <c r="E693" s="11">
        <f t="shared" ca="1" si="10"/>
        <v>14</v>
      </c>
      <c r="F693" s="12">
        <v>32</v>
      </c>
      <c r="G693" s="13">
        <v>38454</v>
      </c>
      <c r="H693" s="13">
        <v>72013</v>
      </c>
    </row>
    <row r="694" spans="1:8" x14ac:dyDescent="0.2">
      <c r="A694" s="8" t="s">
        <v>725</v>
      </c>
      <c r="B694" s="9"/>
      <c r="C694" s="15" t="s">
        <v>659</v>
      </c>
      <c r="D694" s="10">
        <v>38671</v>
      </c>
      <c r="E694" s="11">
        <f t="shared" ca="1" si="10"/>
        <v>10</v>
      </c>
      <c r="F694" s="12">
        <v>23</v>
      </c>
      <c r="G694" s="13">
        <v>68257</v>
      </c>
      <c r="H694" s="13">
        <v>137011</v>
      </c>
    </row>
    <row r="695" spans="1:8" x14ac:dyDescent="0.2">
      <c r="A695" s="8" t="s">
        <v>726</v>
      </c>
      <c r="B695" s="9"/>
      <c r="C695" s="15" t="s">
        <v>659</v>
      </c>
      <c r="D695" s="10">
        <v>34287</v>
      </c>
      <c r="E695" s="11">
        <f t="shared" ca="1" si="10"/>
        <v>22</v>
      </c>
      <c r="F695" s="12">
        <v>31</v>
      </c>
      <c r="G695" s="13">
        <v>254545</v>
      </c>
      <c r="H695" s="13">
        <v>200409</v>
      </c>
    </row>
    <row r="696" spans="1:8" x14ac:dyDescent="0.2">
      <c r="A696" s="8" t="s">
        <v>727</v>
      </c>
      <c r="B696" s="9"/>
      <c r="C696" s="15" t="s">
        <v>659</v>
      </c>
      <c r="D696" s="10">
        <v>36210</v>
      </c>
      <c r="E696" s="11">
        <f t="shared" ca="1" si="10"/>
        <v>17</v>
      </c>
      <c r="F696" s="12">
        <v>30</v>
      </c>
      <c r="G696" s="13">
        <v>274508</v>
      </c>
      <c r="H696" s="13">
        <v>175599</v>
      </c>
    </row>
    <row r="697" spans="1:8" x14ac:dyDescent="0.2">
      <c r="A697" s="8" t="s">
        <v>728</v>
      </c>
      <c r="B697" s="9"/>
      <c r="C697" s="15" t="s">
        <v>659</v>
      </c>
      <c r="D697" s="10">
        <v>34029</v>
      </c>
      <c r="E697" s="11">
        <f t="shared" ca="1" si="10"/>
        <v>23</v>
      </c>
      <c r="F697" s="12">
        <v>73</v>
      </c>
      <c r="G697" s="13">
        <v>239692</v>
      </c>
      <c r="H697" s="13">
        <v>50026</v>
      </c>
    </row>
    <row r="698" spans="1:8" x14ac:dyDescent="0.2">
      <c r="A698" s="8" t="s">
        <v>729</v>
      </c>
      <c r="B698" s="9"/>
      <c r="C698" s="15" t="s">
        <v>659</v>
      </c>
      <c r="D698" s="10">
        <v>37756</v>
      </c>
      <c r="E698" s="11">
        <f t="shared" ca="1" si="10"/>
        <v>13</v>
      </c>
      <c r="F698" s="12">
        <v>46</v>
      </c>
      <c r="G698" s="13">
        <v>210934</v>
      </c>
      <c r="H698" s="13">
        <v>63631</v>
      </c>
    </row>
    <row r="699" spans="1:8" x14ac:dyDescent="0.2">
      <c r="A699" s="8" t="s">
        <v>730</v>
      </c>
      <c r="B699" s="9"/>
      <c r="C699" s="15" t="s">
        <v>659</v>
      </c>
      <c r="D699" s="10">
        <v>35793</v>
      </c>
      <c r="E699" s="11">
        <f t="shared" ca="1" si="10"/>
        <v>18</v>
      </c>
      <c r="F699" s="12">
        <v>39</v>
      </c>
      <c r="G699" s="13">
        <v>96643</v>
      </c>
      <c r="H699" s="13">
        <v>122938</v>
      </c>
    </row>
    <row r="700" spans="1:8" x14ac:dyDescent="0.2">
      <c r="A700" s="8" t="s">
        <v>731</v>
      </c>
      <c r="B700" s="9"/>
      <c r="C700" s="15" t="s">
        <v>659</v>
      </c>
      <c r="D700" s="10">
        <v>39768</v>
      </c>
      <c r="E700" s="11">
        <f t="shared" ca="1" si="10"/>
        <v>7</v>
      </c>
      <c r="F700" s="12">
        <v>64</v>
      </c>
      <c r="G700" s="13">
        <v>68945</v>
      </c>
      <c r="H700" s="13">
        <v>118089</v>
      </c>
    </row>
    <row r="701" spans="1:8" x14ac:dyDescent="0.2">
      <c r="A701" s="8" t="s">
        <v>732</v>
      </c>
      <c r="B701" s="9"/>
      <c r="C701" s="15" t="s">
        <v>659</v>
      </c>
      <c r="D701" s="10">
        <v>37223</v>
      </c>
      <c r="E701" s="11">
        <f t="shared" ca="1" si="10"/>
        <v>14</v>
      </c>
      <c r="F701" s="12">
        <v>60</v>
      </c>
      <c r="G701" s="13">
        <v>127922</v>
      </c>
      <c r="H701" s="13">
        <v>130648</v>
      </c>
    </row>
    <row r="702" spans="1:8" x14ac:dyDescent="0.2">
      <c r="A702" s="8" t="s">
        <v>733</v>
      </c>
      <c r="B702" s="9"/>
      <c r="C702" s="15" t="s">
        <v>659</v>
      </c>
      <c r="D702" s="10">
        <v>35144</v>
      </c>
      <c r="E702" s="11">
        <f t="shared" ca="1" si="10"/>
        <v>20</v>
      </c>
      <c r="F702" s="12">
        <v>71</v>
      </c>
      <c r="G702" s="13">
        <v>177485</v>
      </c>
      <c r="H702" s="13">
        <v>246196</v>
      </c>
    </row>
    <row r="703" spans="1:8" x14ac:dyDescent="0.2">
      <c r="A703" s="8" t="s">
        <v>734</v>
      </c>
      <c r="B703" s="9"/>
      <c r="C703" s="15" t="s">
        <v>659</v>
      </c>
      <c r="D703" s="10">
        <v>37037</v>
      </c>
      <c r="E703" s="11">
        <f t="shared" ca="1" si="10"/>
        <v>15</v>
      </c>
      <c r="F703" s="12">
        <v>24</v>
      </c>
      <c r="G703" s="13">
        <v>64191</v>
      </c>
      <c r="H703" s="13">
        <v>273338</v>
      </c>
    </row>
    <row r="704" spans="1:8" x14ac:dyDescent="0.2">
      <c r="A704" s="8" t="s">
        <v>735</v>
      </c>
      <c r="B704" s="9"/>
      <c r="C704" s="15" t="s">
        <v>659</v>
      </c>
      <c r="D704" s="10">
        <v>35129</v>
      </c>
      <c r="E704" s="11">
        <f t="shared" ca="1" si="10"/>
        <v>20</v>
      </c>
      <c r="F704" s="12">
        <v>35</v>
      </c>
      <c r="G704" s="13">
        <v>256980</v>
      </c>
      <c r="H704" s="13">
        <v>267630</v>
      </c>
    </row>
    <row r="705" spans="1:8" x14ac:dyDescent="0.2">
      <c r="A705" s="8" t="s">
        <v>736</v>
      </c>
      <c r="B705" s="9"/>
      <c r="C705" s="15" t="s">
        <v>659</v>
      </c>
      <c r="D705" s="10">
        <v>37753</v>
      </c>
      <c r="E705" s="11">
        <f t="shared" ca="1" si="10"/>
        <v>13</v>
      </c>
      <c r="F705" s="12">
        <v>15</v>
      </c>
      <c r="G705" s="13">
        <v>51121</v>
      </c>
      <c r="H705" s="13">
        <v>109534</v>
      </c>
    </row>
    <row r="706" spans="1:8" x14ac:dyDescent="0.2">
      <c r="A706" s="8" t="s">
        <v>737</v>
      </c>
      <c r="B706" s="9"/>
      <c r="C706" s="15" t="s">
        <v>659</v>
      </c>
      <c r="D706" s="10">
        <v>35294</v>
      </c>
      <c r="E706" s="11">
        <f t="shared" ref="E706:E731" ca="1" si="11">DATEDIF(D706,TODAY(),"Y")</f>
        <v>20</v>
      </c>
      <c r="F706" s="12">
        <v>82</v>
      </c>
      <c r="G706" s="13">
        <v>296245</v>
      </c>
      <c r="H706" s="13">
        <v>245685</v>
      </c>
    </row>
    <row r="707" spans="1:8" x14ac:dyDescent="0.2">
      <c r="A707" s="8" t="s">
        <v>738</v>
      </c>
      <c r="B707" s="9"/>
      <c r="C707" s="15" t="s">
        <v>659</v>
      </c>
      <c r="D707" s="10">
        <v>34252</v>
      </c>
      <c r="E707" s="11">
        <f t="shared" ca="1" si="11"/>
        <v>22</v>
      </c>
      <c r="F707" s="12">
        <v>45</v>
      </c>
      <c r="G707" s="13">
        <v>186854</v>
      </c>
      <c r="H707" s="13">
        <v>275487</v>
      </c>
    </row>
    <row r="708" spans="1:8" x14ac:dyDescent="0.2">
      <c r="A708" s="8" t="s">
        <v>739</v>
      </c>
      <c r="B708" s="9"/>
      <c r="C708" s="15" t="s">
        <v>659</v>
      </c>
      <c r="D708" s="10">
        <v>39643</v>
      </c>
      <c r="E708" s="11">
        <f t="shared" ca="1" si="11"/>
        <v>8</v>
      </c>
      <c r="F708" s="12">
        <v>10</v>
      </c>
      <c r="G708" s="13">
        <v>145103</v>
      </c>
      <c r="H708" s="13">
        <v>137923</v>
      </c>
    </row>
    <row r="709" spans="1:8" x14ac:dyDescent="0.2">
      <c r="A709" s="8" t="s">
        <v>740</v>
      </c>
      <c r="B709" s="9"/>
      <c r="C709" s="15" t="s">
        <v>659</v>
      </c>
      <c r="D709" s="10">
        <v>36348</v>
      </c>
      <c r="E709" s="11">
        <f t="shared" ca="1" si="11"/>
        <v>17</v>
      </c>
      <c r="F709" s="12">
        <v>48</v>
      </c>
      <c r="G709" s="13">
        <v>62959</v>
      </c>
      <c r="H709" s="13">
        <v>165756</v>
      </c>
    </row>
    <row r="710" spans="1:8" x14ac:dyDescent="0.2">
      <c r="A710" s="8" t="s">
        <v>741</v>
      </c>
      <c r="B710" s="9"/>
      <c r="C710" s="15" t="s">
        <v>659</v>
      </c>
      <c r="D710" s="10">
        <v>35143</v>
      </c>
      <c r="E710" s="11">
        <f t="shared" ca="1" si="11"/>
        <v>20</v>
      </c>
      <c r="F710" s="12">
        <v>72</v>
      </c>
      <c r="G710" s="13">
        <v>69740</v>
      </c>
      <c r="H710" s="13">
        <v>246897</v>
      </c>
    </row>
    <row r="711" spans="1:8" x14ac:dyDescent="0.2">
      <c r="A711" s="8" t="s">
        <v>742</v>
      </c>
      <c r="B711" s="9"/>
      <c r="C711" s="15" t="s">
        <v>659</v>
      </c>
      <c r="D711" s="10">
        <v>36532</v>
      </c>
      <c r="E711" s="11">
        <f t="shared" ca="1" si="11"/>
        <v>16</v>
      </c>
      <c r="F711" s="12">
        <v>33</v>
      </c>
      <c r="G711" s="13">
        <v>182910</v>
      </c>
      <c r="H711" s="13">
        <v>278587</v>
      </c>
    </row>
    <row r="712" spans="1:8" x14ac:dyDescent="0.2">
      <c r="A712" s="8" t="s">
        <v>743</v>
      </c>
      <c r="B712" s="9"/>
      <c r="C712" s="15" t="s">
        <v>659</v>
      </c>
      <c r="D712" s="10">
        <v>38907</v>
      </c>
      <c r="E712" s="11">
        <f t="shared" ca="1" si="11"/>
        <v>10</v>
      </c>
      <c r="F712" s="12">
        <v>13</v>
      </c>
      <c r="G712" s="13">
        <v>33929</v>
      </c>
      <c r="H712" s="13">
        <v>290904</v>
      </c>
    </row>
    <row r="713" spans="1:8" x14ac:dyDescent="0.2">
      <c r="A713" s="8" t="s">
        <v>744</v>
      </c>
      <c r="B713" s="9"/>
      <c r="C713" s="15" t="s">
        <v>659</v>
      </c>
      <c r="D713" s="10">
        <v>38743</v>
      </c>
      <c r="E713" s="11">
        <f t="shared" ca="1" si="11"/>
        <v>10</v>
      </c>
      <c r="F713" s="12">
        <v>11</v>
      </c>
      <c r="G713" s="13">
        <v>219915</v>
      </c>
      <c r="H713" s="13">
        <v>165687</v>
      </c>
    </row>
    <row r="714" spans="1:8" x14ac:dyDescent="0.2">
      <c r="A714" s="8" t="s">
        <v>745</v>
      </c>
      <c r="B714" s="9"/>
      <c r="C714" s="15" t="s">
        <v>659</v>
      </c>
      <c r="D714" s="10">
        <v>38229</v>
      </c>
      <c r="E714" s="11">
        <f t="shared" ca="1" si="11"/>
        <v>12</v>
      </c>
      <c r="F714" s="12">
        <v>40</v>
      </c>
      <c r="G714" s="13">
        <v>48819</v>
      </c>
      <c r="H714" s="13">
        <v>70047</v>
      </c>
    </row>
    <row r="715" spans="1:8" x14ac:dyDescent="0.2">
      <c r="A715" s="8" t="s">
        <v>746</v>
      </c>
      <c r="B715" s="9"/>
      <c r="C715" s="15" t="s">
        <v>659</v>
      </c>
      <c r="D715" s="10">
        <v>39212</v>
      </c>
      <c r="E715" s="11">
        <f t="shared" ca="1" si="11"/>
        <v>9</v>
      </c>
      <c r="F715" s="12">
        <v>66</v>
      </c>
      <c r="G715" s="13">
        <v>254614</v>
      </c>
      <c r="H715" s="13">
        <v>295211</v>
      </c>
    </row>
    <row r="716" spans="1:8" x14ac:dyDescent="0.2">
      <c r="A716" s="8" t="s">
        <v>747</v>
      </c>
      <c r="B716" s="9"/>
      <c r="C716" s="15" t="s">
        <v>659</v>
      </c>
      <c r="D716" s="10">
        <v>34467</v>
      </c>
      <c r="E716" s="11">
        <f t="shared" ca="1" si="11"/>
        <v>22</v>
      </c>
      <c r="F716" s="12">
        <v>82</v>
      </c>
      <c r="G716" s="13">
        <v>248212</v>
      </c>
      <c r="H716" s="13">
        <v>166499</v>
      </c>
    </row>
    <row r="717" spans="1:8" x14ac:dyDescent="0.2">
      <c r="A717" s="8" t="s">
        <v>748</v>
      </c>
      <c r="B717" s="9"/>
      <c r="C717" s="15" t="s">
        <v>659</v>
      </c>
      <c r="D717" s="10">
        <v>36218</v>
      </c>
      <c r="E717" s="11">
        <f t="shared" ca="1" si="11"/>
        <v>17</v>
      </c>
      <c r="F717" s="12">
        <v>14</v>
      </c>
      <c r="G717" s="13">
        <v>257159</v>
      </c>
      <c r="H717" s="13">
        <v>295163</v>
      </c>
    </row>
    <row r="718" spans="1:8" x14ac:dyDescent="0.2">
      <c r="A718" s="8" t="s">
        <v>749</v>
      </c>
      <c r="B718" s="9"/>
      <c r="C718" s="15" t="s">
        <v>659</v>
      </c>
      <c r="D718" s="10">
        <v>35118</v>
      </c>
      <c r="E718" s="11">
        <f t="shared" ca="1" si="11"/>
        <v>20</v>
      </c>
      <c r="F718" s="12">
        <v>42</v>
      </c>
      <c r="G718" s="13">
        <v>290523</v>
      </c>
      <c r="H718" s="13">
        <v>93975</v>
      </c>
    </row>
    <row r="719" spans="1:8" x14ac:dyDescent="0.2">
      <c r="A719" s="8" t="s">
        <v>750</v>
      </c>
      <c r="B719" s="9"/>
      <c r="C719" s="15" t="s">
        <v>659</v>
      </c>
      <c r="D719" s="10">
        <v>35137</v>
      </c>
      <c r="E719" s="11">
        <f t="shared" ca="1" si="11"/>
        <v>20</v>
      </c>
      <c r="F719" s="12">
        <v>79</v>
      </c>
      <c r="G719" s="13">
        <v>129021</v>
      </c>
      <c r="H719" s="13">
        <v>224857</v>
      </c>
    </row>
    <row r="720" spans="1:8" x14ac:dyDescent="0.2">
      <c r="A720" s="8" t="s">
        <v>751</v>
      </c>
      <c r="B720" s="9"/>
      <c r="C720" s="15" t="s">
        <v>659</v>
      </c>
      <c r="D720" s="10">
        <v>38469</v>
      </c>
      <c r="E720" s="11">
        <f t="shared" ca="1" si="11"/>
        <v>11</v>
      </c>
      <c r="F720" s="12">
        <v>81</v>
      </c>
      <c r="G720" s="13">
        <v>132017</v>
      </c>
      <c r="H720" s="13">
        <v>50246</v>
      </c>
    </row>
    <row r="721" spans="1:8" x14ac:dyDescent="0.2">
      <c r="A721" s="8" t="s">
        <v>752</v>
      </c>
      <c r="B721" s="9"/>
      <c r="C721" s="15" t="s">
        <v>659</v>
      </c>
      <c r="D721" s="10">
        <v>36206</v>
      </c>
      <c r="E721" s="11">
        <f t="shared" ca="1" si="11"/>
        <v>17</v>
      </c>
      <c r="F721" s="12">
        <v>65</v>
      </c>
      <c r="G721" s="13">
        <v>201306</v>
      </c>
      <c r="H721" s="13">
        <v>294722</v>
      </c>
    </row>
    <row r="722" spans="1:8" x14ac:dyDescent="0.2">
      <c r="A722" s="8" t="s">
        <v>753</v>
      </c>
      <c r="B722" s="9"/>
      <c r="C722" s="8" t="s">
        <v>754</v>
      </c>
      <c r="D722" s="10">
        <v>37018</v>
      </c>
      <c r="E722" s="11">
        <f t="shared" ca="1" si="11"/>
        <v>15</v>
      </c>
      <c r="F722" s="12">
        <v>32</v>
      </c>
      <c r="G722" s="13">
        <v>168032</v>
      </c>
      <c r="H722" s="13">
        <v>116384</v>
      </c>
    </row>
    <row r="723" spans="1:8" x14ac:dyDescent="0.2">
      <c r="A723" s="8" t="s">
        <v>755</v>
      </c>
      <c r="B723" s="9"/>
      <c r="C723" s="15" t="s">
        <v>754</v>
      </c>
      <c r="D723" s="10">
        <v>34653</v>
      </c>
      <c r="E723" s="11">
        <f t="shared" ca="1" si="11"/>
        <v>21</v>
      </c>
      <c r="F723" s="12">
        <v>56</v>
      </c>
      <c r="G723" s="13">
        <v>72922</v>
      </c>
      <c r="H723" s="13">
        <v>110259</v>
      </c>
    </row>
    <row r="724" spans="1:8" x14ac:dyDescent="0.2">
      <c r="A724" s="8" t="s">
        <v>756</v>
      </c>
      <c r="B724" s="9"/>
      <c r="C724" s="15" t="s">
        <v>754</v>
      </c>
      <c r="D724" s="10">
        <v>35719</v>
      </c>
      <c r="E724" s="11">
        <f t="shared" ca="1" si="11"/>
        <v>18</v>
      </c>
      <c r="F724" s="12">
        <v>81</v>
      </c>
      <c r="G724" s="13">
        <v>275661</v>
      </c>
      <c r="H724" s="13">
        <v>254861</v>
      </c>
    </row>
    <row r="725" spans="1:8" x14ac:dyDescent="0.2">
      <c r="A725" s="8" t="s">
        <v>757</v>
      </c>
      <c r="B725" s="9"/>
      <c r="C725" s="15" t="s">
        <v>754</v>
      </c>
      <c r="D725" s="10">
        <v>37342</v>
      </c>
      <c r="E725" s="11">
        <f t="shared" ca="1" si="11"/>
        <v>14</v>
      </c>
      <c r="F725" s="12">
        <v>71</v>
      </c>
      <c r="G725" s="13">
        <v>162491</v>
      </c>
      <c r="H725" s="13">
        <v>162670</v>
      </c>
    </row>
    <row r="726" spans="1:8" x14ac:dyDescent="0.2">
      <c r="A726" s="8" t="s">
        <v>758</v>
      </c>
      <c r="B726" s="9"/>
      <c r="C726" s="15" t="s">
        <v>754</v>
      </c>
      <c r="D726" s="10">
        <v>34998</v>
      </c>
      <c r="E726" s="11">
        <f t="shared" ca="1" si="11"/>
        <v>20</v>
      </c>
      <c r="F726" s="12">
        <v>30</v>
      </c>
      <c r="G726" s="13">
        <v>136345</v>
      </c>
      <c r="H726" s="13">
        <v>292782</v>
      </c>
    </row>
    <row r="727" spans="1:8" x14ac:dyDescent="0.2">
      <c r="A727" s="8" t="s">
        <v>759</v>
      </c>
      <c r="B727" s="9"/>
      <c r="C727" s="8" t="s">
        <v>760</v>
      </c>
      <c r="D727" s="10">
        <v>36778</v>
      </c>
      <c r="E727" s="11">
        <f t="shared" ca="1" si="11"/>
        <v>16</v>
      </c>
      <c r="F727" s="12">
        <v>29</v>
      </c>
      <c r="G727" s="13">
        <v>191320</v>
      </c>
      <c r="H727" s="13">
        <v>186463</v>
      </c>
    </row>
    <row r="728" spans="1:8" x14ac:dyDescent="0.2">
      <c r="A728" s="8" t="s">
        <v>761</v>
      </c>
      <c r="B728" s="9"/>
      <c r="C728" s="15" t="s">
        <v>760</v>
      </c>
      <c r="D728" s="10">
        <v>37988</v>
      </c>
      <c r="E728" s="11">
        <f t="shared" ca="1" si="11"/>
        <v>12</v>
      </c>
      <c r="F728" s="12">
        <v>64</v>
      </c>
      <c r="G728" s="13">
        <v>207535</v>
      </c>
      <c r="H728" s="13">
        <v>68645</v>
      </c>
    </row>
    <row r="729" spans="1:8" x14ac:dyDescent="0.2">
      <c r="A729" s="8" t="s">
        <v>762</v>
      </c>
      <c r="B729" s="9"/>
      <c r="C729" s="15" t="s">
        <v>760</v>
      </c>
      <c r="D729" s="10">
        <v>34382</v>
      </c>
      <c r="E729" s="11">
        <f t="shared" ca="1" si="11"/>
        <v>22</v>
      </c>
      <c r="F729" s="12">
        <v>34</v>
      </c>
      <c r="G729" s="13">
        <v>49175</v>
      </c>
      <c r="H729" s="13">
        <v>222799</v>
      </c>
    </row>
    <row r="730" spans="1:8" x14ac:dyDescent="0.2">
      <c r="A730" s="8" t="s">
        <v>763</v>
      </c>
      <c r="B730" s="9"/>
      <c r="C730" s="15" t="s">
        <v>760</v>
      </c>
      <c r="D730" s="10">
        <v>35232</v>
      </c>
      <c r="E730" s="11">
        <f t="shared" ca="1" si="11"/>
        <v>20</v>
      </c>
      <c r="F730" s="12">
        <v>40</v>
      </c>
      <c r="G730" s="13">
        <v>218537</v>
      </c>
      <c r="H730" s="13">
        <v>105725</v>
      </c>
    </row>
    <row r="731" spans="1:8" x14ac:dyDescent="0.2">
      <c r="A731" s="8" t="s">
        <v>764</v>
      </c>
      <c r="B731" s="9"/>
      <c r="C731" s="15" t="s">
        <v>760</v>
      </c>
      <c r="D731" s="10">
        <v>38742</v>
      </c>
      <c r="E731" s="11">
        <f t="shared" ca="1" si="11"/>
        <v>10</v>
      </c>
      <c r="F731" s="12">
        <v>76</v>
      </c>
      <c r="G731" s="13">
        <v>245505</v>
      </c>
      <c r="H731" s="13">
        <v>191860</v>
      </c>
    </row>
  </sheetData>
  <customSheetViews>
    <customSheetView guid="{92AC240E-3611-4A3C-AF51-72AFD2CAA83C}" showPageBreaks="1">
      <selection activeCell="A2" sqref="A2:H11"/>
      <pageMargins left="0.7" right="0.7" top="0.75" bottom="0.75" header="0.3" footer="0.3"/>
      <pageSetup orientation="portrait" horizontalDpi="0" verticalDpi="0" r:id="rId1"/>
    </customSheetView>
  </customSheetViews>
  <dataValidations count="1">
    <dataValidation type="list" allowBlank="1" showInputMessage="1" showErrorMessage="1" sqref="B2:B731">
      <formula1>$J$3:$J$7</formula1>
    </dataValidation>
  </dataValidations>
  <pageMargins left="0.7" right="0.7" top="0.75" bottom="0.75" header="0.3" footer="0.3"/>
  <pageSetup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74"/>
  <sheetViews>
    <sheetView workbookViewId="0">
      <selection activeCell="G3" sqref="G3"/>
    </sheetView>
  </sheetViews>
  <sheetFormatPr defaultRowHeight="12.75" x14ac:dyDescent="0.2"/>
  <cols>
    <col min="1" max="11" width="14" customWidth="1"/>
  </cols>
  <sheetData>
    <row r="1" spans="1:11" ht="85.5" x14ac:dyDescent="0.2">
      <c r="A1" s="20" t="s">
        <v>765</v>
      </c>
      <c r="B1" s="21" t="s">
        <v>766</v>
      </c>
      <c r="C1" s="21" t="s">
        <v>767</v>
      </c>
      <c r="D1" s="21" t="s">
        <v>768</v>
      </c>
      <c r="E1" s="21" t="s">
        <v>769</v>
      </c>
      <c r="F1" s="21" t="s">
        <v>770</v>
      </c>
      <c r="G1" s="21" t="s">
        <v>771</v>
      </c>
      <c r="H1" s="21" t="s">
        <v>772</v>
      </c>
      <c r="I1" s="21" t="s">
        <v>773</v>
      </c>
      <c r="J1" s="21" t="s">
        <v>774</v>
      </c>
      <c r="K1" s="21" t="s">
        <v>775</v>
      </c>
    </row>
    <row r="2" spans="1:11" ht="14.25" x14ac:dyDescent="0.2">
      <c r="A2" s="22">
        <v>1005</v>
      </c>
      <c r="B2" s="23">
        <v>40564</v>
      </c>
      <c r="C2" s="24">
        <v>1.3963039014373717</v>
      </c>
      <c r="D2" s="22">
        <v>25</v>
      </c>
      <c r="E2" s="25">
        <v>529115</v>
      </c>
      <c r="F2" s="26">
        <v>7.99</v>
      </c>
      <c r="G2" s="27">
        <f t="shared" ref="G2:G65" si="0">Number_of_Books_Sold*Sell_Price</f>
        <v>4227628.8500000006</v>
      </c>
      <c r="H2" s="28" t="str">
        <f t="shared" ref="H2:H65" si="1">IF(AND(Years_Under_Contract&lt;2,Number_of_Books_in_Print&gt;4)=TRUE,"Yes","No")</f>
        <v>Yes</v>
      </c>
      <c r="I2" s="28" t="str">
        <f t="shared" ref="I2:I65" si="2">IF(OR(Years_Under_Contract&gt;5,Number_of_Books_in_Print&gt;=10)=TRUE,"Yes","No")</f>
        <v>Yes</v>
      </c>
      <c r="J2" s="28" t="str">
        <f t="shared" ref="J2:J65" si="3">IF(AND(Years_Under_Contract&gt;5,OR(Number_of_Books_in_Print&gt;350000,Income_Earned&gt;=1000000))=TRUE,"Yes","No")</f>
        <v>No</v>
      </c>
      <c r="K2" s="29">
        <f t="shared" ref="K2:K65" si="4">IF(AND(Years_Under_Contract&gt;5,OR(Number_of_Books_in_Print&gt;10,Income_Earned&gt;1000000)),0.2,IF(Number_of_Books_in_Print&gt;10,0.15,0.09))</f>
        <v>0.15</v>
      </c>
    </row>
    <row r="3" spans="1:11" ht="14.25" x14ac:dyDescent="0.2">
      <c r="A3" s="22">
        <v>1006</v>
      </c>
      <c r="B3" s="23">
        <v>36814</v>
      </c>
      <c r="C3" s="24">
        <v>11.663244353182751</v>
      </c>
      <c r="D3" s="22">
        <v>3</v>
      </c>
      <c r="E3" s="25">
        <v>105627</v>
      </c>
      <c r="F3" s="26">
        <v>7</v>
      </c>
      <c r="G3" s="27">
        <f>Number_of_Books_Sold*Sell_Price</f>
        <v>739389</v>
      </c>
      <c r="H3" s="28" t="str">
        <f t="shared" si="1"/>
        <v>No</v>
      </c>
      <c r="I3" s="28" t="str">
        <f t="shared" si="2"/>
        <v>Yes</v>
      </c>
      <c r="J3" s="28" t="str">
        <f t="shared" si="3"/>
        <v>No</v>
      </c>
      <c r="K3" s="29">
        <f t="shared" si="4"/>
        <v>0.09</v>
      </c>
    </row>
    <row r="4" spans="1:11" ht="14.25" x14ac:dyDescent="0.2">
      <c r="A4" s="22">
        <v>1008</v>
      </c>
      <c r="B4" s="23">
        <v>40280</v>
      </c>
      <c r="C4" s="24">
        <v>2.1738535249828885</v>
      </c>
      <c r="D4" s="22">
        <v>6</v>
      </c>
      <c r="E4" s="25">
        <v>58770</v>
      </c>
      <c r="F4" s="26">
        <v>2.99</v>
      </c>
      <c r="G4" s="27">
        <f t="shared" si="0"/>
        <v>175722.30000000002</v>
      </c>
      <c r="H4" s="28" t="str">
        <f t="shared" si="1"/>
        <v>No</v>
      </c>
      <c r="I4" s="28" t="str">
        <f t="shared" si="2"/>
        <v>No</v>
      </c>
      <c r="J4" s="28" t="str">
        <f t="shared" si="3"/>
        <v>No</v>
      </c>
      <c r="K4" s="29">
        <f t="shared" si="4"/>
        <v>0.09</v>
      </c>
    </row>
    <row r="5" spans="1:11" ht="14.25" x14ac:dyDescent="0.2">
      <c r="A5" s="22">
        <v>1011</v>
      </c>
      <c r="B5" s="23">
        <v>37158</v>
      </c>
      <c r="C5" s="24">
        <v>10.721423682409309</v>
      </c>
      <c r="D5" s="22">
        <v>11</v>
      </c>
      <c r="E5" s="25">
        <v>73265</v>
      </c>
      <c r="F5" s="26">
        <v>3.99</v>
      </c>
      <c r="G5" s="27">
        <f t="shared" si="0"/>
        <v>292327.35000000003</v>
      </c>
      <c r="H5" s="28" t="str">
        <f t="shared" si="1"/>
        <v>No</v>
      </c>
      <c r="I5" s="28" t="str">
        <f t="shared" si="2"/>
        <v>Yes</v>
      </c>
      <c r="J5" s="28" t="str">
        <f t="shared" si="3"/>
        <v>No</v>
      </c>
      <c r="K5" s="29">
        <f t="shared" si="4"/>
        <v>0.2</v>
      </c>
    </row>
    <row r="6" spans="1:11" ht="14.25" x14ac:dyDescent="0.2">
      <c r="A6" s="22">
        <v>1012</v>
      </c>
      <c r="B6" s="23">
        <v>39950</v>
      </c>
      <c r="C6" s="24">
        <v>3.077344284736482</v>
      </c>
      <c r="D6" s="22">
        <v>13</v>
      </c>
      <c r="E6" s="25">
        <v>511768</v>
      </c>
      <c r="F6" s="26">
        <v>2.99</v>
      </c>
      <c r="G6" s="27">
        <f t="shared" si="0"/>
        <v>1530186.32</v>
      </c>
      <c r="H6" s="28" t="str">
        <f t="shared" si="1"/>
        <v>No</v>
      </c>
      <c r="I6" s="28" t="str">
        <f t="shared" si="2"/>
        <v>Yes</v>
      </c>
      <c r="J6" s="28" t="str">
        <f t="shared" si="3"/>
        <v>No</v>
      </c>
      <c r="K6" s="29">
        <f t="shared" si="4"/>
        <v>0.15</v>
      </c>
    </row>
    <row r="7" spans="1:11" ht="14.25" x14ac:dyDescent="0.2">
      <c r="A7" s="22">
        <v>1013</v>
      </c>
      <c r="B7" s="23">
        <v>39006</v>
      </c>
      <c r="C7" s="24">
        <v>5.6618754277891856</v>
      </c>
      <c r="D7" s="22">
        <v>18</v>
      </c>
      <c r="E7" s="25">
        <v>643517</v>
      </c>
      <c r="F7" s="26">
        <v>5.99</v>
      </c>
      <c r="G7" s="27">
        <f t="shared" si="0"/>
        <v>3854666.83</v>
      </c>
      <c r="H7" s="28" t="str">
        <f t="shared" si="1"/>
        <v>No</v>
      </c>
      <c r="I7" s="28" t="str">
        <f t="shared" si="2"/>
        <v>Yes</v>
      </c>
      <c r="J7" s="28" t="str">
        <f t="shared" si="3"/>
        <v>Yes</v>
      </c>
      <c r="K7" s="29">
        <f t="shared" si="4"/>
        <v>0.2</v>
      </c>
    </row>
    <row r="8" spans="1:11" ht="14.25" x14ac:dyDescent="0.2">
      <c r="A8" s="22">
        <v>1013</v>
      </c>
      <c r="B8" s="23">
        <v>37824</v>
      </c>
      <c r="C8" s="24">
        <v>8.8980150581793289</v>
      </c>
      <c r="D8" s="22">
        <v>8</v>
      </c>
      <c r="E8" s="25">
        <v>194127</v>
      </c>
      <c r="F8" s="26">
        <v>7.99</v>
      </c>
      <c r="G8" s="27">
        <f t="shared" si="0"/>
        <v>1551074.73</v>
      </c>
      <c r="H8" s="28" t="str">
        <f t="shared" si="1"/>
        <v>No</v>
      </c>
      <c r="I8" s="28" t="str">
        <f t="shared" si="2"/>
        <v>Yes</v>
      </c>
      <c r="J8" s="28" t="str">
        <f t="shared" si="3"/>
        <v>Yes</v>
      </c>
      <c r="K8" s="29">
        <f t="shared" si="4"/>
        <v>0.2</v>
      </c>
    </row>
    <row r="9" spans="1:11" ht="14.25" x14ac:dyDescent="0.2">
      <c r="A9" s="22">
        <v>1014</v>
      </c>
      <c r="B9" s="23">
        <v>38783</v>
      </c>
      <c r="C9" s="24">
        <v>6.2724161533196439</v>
      </c>
      <c r="D9" s="22">
        <v>9</v>
      </c>
      <c r="E9" s="25">
        <v>268650</v>
      </c>
      <c r="F9" s="26">
        <v>15.99</v>
      </c>
      <c r="G9" s="27">
        <f t="shared" si="0"/>
        <v>4295713.5</v>
      </c>
      <c r="H9" s="28" t="str">
        <f t="shared" si="1"/>
        <v>No</v>
      </c>
      <c r="I9" s="28" t="str">
        <f t="shared" si="2"/>
        <v>Yes</v>
      </c>
      <c r="J9" s="28" t="str">
        <f t="shared" si="3"/>
        <v>Yes</v>
      </c>
      <c r="K9" s="29">
        <f t="shared" si="4"/>
        <v>0.2</v>
      </c>
    </row>
    <row r="10" spans="1:11" ht="14.25" x14ac:dyDescent="0.2">
      <c r="A10" s="22">
        <v>1015</v>
      </c>
      <c r="B10" s="23">
        <v>39936</v>
      </c>
      <c r="C10" s="24">
        <v>3.1156741957563314</v>
      </c>
      <c r="D10" s="22">
        <v>4</v>
      </c>
      <c r="E10" s="25">
        <v>479764</v>
      </c>
      <c r="F10" s="26">
        <v>3.99</v>
      </c>
      <c r="G10" s="27">
        <f t="shared" si="0"/>
        <v>1914258.36</v>
      </c>
      <c r="H10" s="28" t="str">
        <f t="shared" si="1"/>
        <v>No</v>
      </c>
      <c r="I10" s="28" t="str">
        <f t="shared" si="2"/>
        <v>No</v>
      </c>
      <c r="J10" s="28" t="str">
        <f t="shared" si="3"/>
        <v>No</v>
      </c>
      <c r="K10" s="29">
        <f t="shared" si="4"/>
        <v>0.09</v>
      </c>
    </row>
    <row r="11" spans="1:11" ht="14.25" x14ac:dyDescent="0.2">
      <c r="A11" s="22">
        <v>1015</v>
      </c>
      <c r="B11" s="23">
        <v>40771</v>
      </c>
      <c r="C11" s="24">
        <v>0.82956878850102667</v>
      </c>
      <c r="D11" s="22">
        <v>6</v>
      </c>
      <c r="E11" s="25">
        <v>86089</v>
      </c>
      <c r="F11" s="26">
        <v>10.99</v>
      </c>
      <c r="G11" s="27">
        <f t="shared" si="0"/>
        <v>946118.11</v>
      </c>
      <c r="H11" s="28" t="str">
        <f t="shared" si="1"/>
        <v>Yes</v>
      </c>
      <c r="I11" s="28" t="str">
        <f t="shared" si="2"/>
        <v>No</v>
      </c>
      <c r="J11" s="28" t="str">
        <f t="shared" si="3"/>
        <v>No</v>
      </c>
      <c r="K11" s="29">
        <f t="shared" si="4"/>
        <v>0.09</v>
      </c>
    </row>
    <row r="12" spans="1:11" ht="14.25" x14ac:dyDescent="0.2">
      <c r="A12" s="22">
        <v>1016</v>
      </c>
      <c r="B12" s="23">
        <v>36618</v>
      </c>
      <c r="C12" s="24">
        <v>12.199863107460644</v>
      </c>
      <c r="D12" s="22">
        <v>10</v>
      </c>
      <c r="E12" s="25">
        <v>474253</v>
      </c>
      <c r="F12" s="26">
        <v>10.99</v>
      </c>
      <c r="G12" s="27">
        <f t="shared" si="0"/>
        <v>5212040.47</v>
      </c>
      <c r="H12" s="28" t="str">
        <f t="shared" si="1"/>
        <v>No</v>
      </c>
      <c r="I12" s="28" t="str">
        <f t="shared" si="2"/>
        <v>Yes</v>
      </c>
      <c r="J12" s="28" t="str">
        <f t="shared" si="3"/>
        <v>Yes</v>
      </c>
      <c r="K12" s="29">
        <f t="shared" si="4"/>
        <v>0.2</v>
      </c>
    </row>
    <row r="13" spans="1:11" ht="14.25" x14ac:dyDescent="0.2">
      <c r="A13" s="22">
        <v>1017</v>
      </c>
      <c r="B13" s="23">
        <v>40624</v>
      </c>
      <c r="C13" s="24">
        <v>1.2320328542094456</v>
      </c>
      <c r="D13" s="22">
        <v>6</v>
      </c>
      <c r="E13" s="25">
        <v>59438</v>
      </c>
      <c r="F13" s="26">
        <v>23.99</v>
      </c>
      <c r="G13" s="27">
        <f t="shared" si="0"/>
        <v>1425917.6199999999</v>
      </c>
      <c r="H13" s="28" t="str">
        <f t="shared" si="1"/>
        <v>Yes</v>
      </c>
      <c r="I13" s="28" t="str">
        <f t="shared" si="2"/>
        <v>No</v>
      </c>
      <c r="J13" s="28" t="str">
        <f t="shared" si="3"/>
        <v>No</v>
      </c>
      <c r="K13" s="29">
        <f t="shared" si="4"/>
        <v>0.09</v>
      </c>
    </row>
    <row r="14" spans="1:11" ht="14.25" x14ac:dyDescent="0.2">
      <c r="A14" s="22">
        <v>1029</v>
      </c>
      <c r="B14" s="23">
        <v>37615</v>
      </c>
      <c r="C14" s="24">
        <v>9.4702258726899391</v>
      </c>
      <c r="D14" s="22">
        <v>21</v>
      </c>
      <c r="E14" s="25">
        <v>352477</v>
      </c>
      <c r="F14" s="26">
        <v>9.99</v>
      </c>
      <c r="G14" s="27">
        <f t="shared" si="0"/>
        <v>3521245.23</v>
      </c>
      <c r="H14" s="28" t="str">
        <f t="shared" si="1"/>
        <v>No</v>
      </c>
      <c r="I14" s="28" t="str">
        <f t="shared" si="2"/>
        <v>Yes</v>
      </c>
      <c r="J14" s="28" t="str">
        <f t="shared" si="3"/>
        <v>Yes</v>
      </c>
      <c r="K14" s="29">
        <f t="shared" si="4"/>
        <v>0.2</v>
      </c>
    </row>
    <row r="15" spans="1:11" ht="14.25" x14ac:dyDescent="0.2">
      <c r="A15" s="22">
        <v>1029</v>
      </c>
      <c r="B15" s="23">
        <v>38604</v>
      </c>
      <c r="C15" s="24">
        <v>6.7624914442162902</v>
      </c>
      <c r="D15" s="22">
        <v>14</v>
      </c>
      <c r="E15" s="25">
        <v>559978</v>
      </c>
      <c r="F15" s="26">
        <v>9.99</v>
      </c>
      <c r="G15" s="27">
        <f t="shared" si="0"/>
        <v>5594180.2199999997</v>
      </c>
      <c r="H15" s="28" t="str">
        <f t="shared" si="1"/>
        <v>No</v>
      </c>
      <c r="I15" s="28" t="str">
        <f t="shared" si="2"/>
        <v>Yes</v>
      </c>
      <c r="J15" s="28" t="str">
        <f t="shared" si="3"/>
        <v>Yes</v>
      </c>
      <c r="K15" s="29">
        <f t="shared" si="4"/>
        <v>0.2</v>
      </c>
    </row>
    <row r="16" spans="1:11" ht="14.25" x14ac:dyDescent="0.2">
      <c r="A16" s="22">
        <v>1032</v>
      </c>
      <c r="B16" s="23">
        <v>38723</v>
      </c>
      <c r="C16" s="24">
        <v>6.4366872005475706</v>
      </c>
      <c r="D16" s="22">
        <v>25</v>
      </c>
      <c r="E16" s="25">
        <v>595341</v>
      </c>
      <c r="F16" s="26">
        <v>5.99</v>
      </c>
      <c r="G16" s="27">
        <f t="shared" si="0"/>
        <v>3566092.5900000003</v>
      </c>
      <c r="H16" s="28" t="str">
        <f t="shared" si="1"/>
        <v>No</v>
      </c>
      <c r="I16" s="28" t="str">
        <f t="shared" si="2"/>
        <v>Yes</v>
      </c>
      <c r="J16" s="28" t="str">
        <f t="shared" si="3"/>
        <v>Yes</v>
      </c>
      <c r="K16" s="29">
        <f t="shared" si="4"/>
        <v>0.2</v>
      </c>
    </row>
    <row r="17" spans="1:11" ht="14.25" x14ac:dyDescent="0.2">
      <c r="A17" s="22">
        <v>1033</v>
      </c>
      <c r="B17" s="23">
        <v>36859</v>
      </c>
      <c r="C17" s="24">
        <v>11.540041067761807</v>
      </c>
      <c r="D17" s="22">
        <v>18</v>
      </c>
      <c r="E17" s="25">
        <v>320612</v>
      </c>
      <c r="F17" s="26">
        <v>2.99</v>
      </c>
      <c r="G17" s="27">
        <f t="shared" si="0"/>
        <v>958629.88000000012</v>
      </c>
      <c r="H17" s="28" t="str">
        <f t="shared" si="1"/>
        <v>No</v>
      </c>
      <c r="I17" s="28" t="str">
        <f t="shared" si="2"/>
        <v>Yes</v>
      </c>
      <c r="J17" s="28" t="str">
        <f t="shared" si="3"/>
        <v>No</v>
      </c>
      <c r="K17" s="29">
        <f t="shared" si="4"/>
        <v>0.2</v>
      </c>
    </row>
    <row r="18" spans="1:11" ht="14.25" x14ac:dyDescent="0.2">
      <c r="A18" s="22">
        <v>1034</v>
      </c>
      <c r="B18" s="23">
        <v>40945</v>
      </c>
      <c r="C18" s="24">
        <v>0.35318275154004108</v>
      </c>
      <c r="D18" s="22">
        <v>9</v>
      </c>
      <c r="E18" s="25">
        <v>269443</v>
      </c>
      <c r="F18" s="26">
        <v>10.99</v>
      </c>
      <c r="G18" s="27">
        <f t="shared" si="0"/>
        <v>2961178.57</v>
      </c>
      <c r="H18" s="28" t="str">
        <f t="shared" si="1"/>
        <v>Yes</v>
      </c>
      <c r="I18" s="28" t="str">
        <f t="shared" si="2"/>
        <v>No</v>
      </c>
      <c r="J18" s="28" t="str">
        <f t="shared" si="3"/>
        <v>No</v>
      </c>
      <c r="K18" s="29">
        <f t="shared" si="4"/>
        <v>0.09</v>
      </c>
    </row>
    <row r="19" spans="1:11" ht="14.25" x14ac:dyDescent="0.2">
      <c r="A19" s="22">
        <v>1034</v>
      </c>
      <c r="B19" s="23">
        <v>37273</v>
      </c>
      <c r="C19" s="24">
        <v>10.406570841889117</v>
      </c>
      <c r="D19" s="22">
        <v>25</v>
      </c>
      <c r="E19" s="25">
        <v>26430</v>
      </c>
      <c r="F19" s="26">
        <v>10.99</v>
      </c>
      <c r="G19" s="27">
        <f t="shared" si="0"/>
        <v>290465.7</v>
      </c>
      <c r="H19" s="28" t="str">
        <f t="shared" si="1"/>
        <v>No</v>
      </c>
      <c r="I19" s="28" t="str">
        <f t="shared" si="2"/>
        <v>Yes</v>
      </c>
      <c r="J19" s="28" t="str">
        <f t="shared" si="3"/>
        <v>No</v>
      </c>
      <c r="K19" s="29">
        <f t="shared" si="4"/>
        <v>0.2</v>
      </c>
    </row>
    <row r="20" spans="1:11" ht="14.25" x14ac:dyDescent="0.2">
      <c r="A20" s="22">
        <v>1034</v>
      </c>
      <c r="B20" s="23">
        <v>38716</v>
      </c>
      <c r="C20" s="24">
        <v>6.4558521560574951</v>
      </c>
      <c r="D20" s="22">
        <v>19</v>
      </c>
      <c r="E20" s="25">
        <v>208998</v>
      </c>
      <c r="F20" s="26">
        <v>5.99</v>
      </c>
      <c r="G20" s="27">
        <f t="shared" si="0"/>
        <v>1251898.02</v>
      </c>
      <c r="H20" s="28" t="str">
        <f t="shared" si="1"/>
        <v>No</v>
      </c>
      <c r="I20" s="28" t="str">
        <f t="shared" si="2"/>
        <v>Yes</v>
      </c>
      <c r="J20" s="28" t="str">
        <f t="shared" si="3"/>
        <v>Yes</v>
      </c>
      <c r="K20" s="29">
        <f t="shared" si="4"/>
        <v>0.2</v>
      </c>
    </row>
    <row r="21" spans="1:11" ht="14.25" x14ac:dyDescent="0.2">
      <c r="A21" s="22">
        <v>1034</v>
      </c>
      <c r="B21" s="23">
        <v>39408</v>
      </c>
      <c r="C21" s="24">
        <v>4.561259411362081</v>
      </c>
      <c r="D21" s="22">
        <v>1</v>
      </c>
      <c r="E21" s="25">
        <v>246559</v>
      </c>
      <c r="F21" s="26">
        <v>5.99</v>
      </c>
      <c r="G21" s="27">
        <f t="shared" si="0"/>
        <v>1476888.4100000001</v>
      </c>
      <c r="H21" s="28" t="str">
        <f t="shared" si="1"/>
        <v>No</v>
      </c>
      <c r="I21" s="28" t="str">
        <f t="shared" si="2"/>
        <v>No</v>
      </c>
      <c r="J21" s="28" t="str">
        <f t="shared" si="3"/>
        <v>No</v>
      </c>
      <c r="K21" s="29">
        <f t="shared" si="4"/>
        <v>0.09</v>
      </c>
    </row>
    <row r="22" spans="1:11" ht="14.25" x14ac:dyDescent="0.2">
      <c r="A22" s="22">
        <v>1037</v>
      </c>
      <c r="B22" s="23">
        <v>36708</v>
      </c>
      <c r="C22" s="24">
        <v>11.953456536618754</v>
      </c>
      <c r="D22" s="22">
        <v>10</v>
      </c>
      <c r="E22" s="25">
        <v>677940</v>
      </c>
      <c r="F22" s="26">
        <v>7.99</v>
      </c>
      <c r="G22" s="27">
        <f t="shared" si="0"/>
        <v>5416740.6000000006</v>
      </c>
      <c r="H22" s="28" t="str">
        <f t="shared" si="1"/>
        <v>No</v>
      </c>
      <c r="I22" s="28" t="str">
        <f t="shared" si="2"/>
        <v>Yes</v>
      </c>
      <c r="J22" s="28" t="str">
        <f t="shared" si="3"/>
        <v>Yes</v>
      </c>
      <c r="K22" s="29">
        <f t="shared" si="4"/>
        <v>0.2</v>
      </c>
    </row>
    <row r="23" spans="1:11" ht="14.25" x14ac:dyDescent="0.2">
      <c r="A23" s="22">
        <v>1038</v>
      </c>
      <c r="B23" s="23">
        <v>37324</v>
      </c>
      <c r="C23" s="24">
        <v>10.266940451745381</v>
      </c>
      <c r="D23" s="22">
        <v>25</v>
      </c>
      <c r="E23" s="25">
        <v>429973</v>
      </c>
      <c r="F23" s="26">
        <v>12.99</v>
      </c>
      <c r="G23" s="27">
        <f t="shared" si="0"/>
        <v>5585349.2700000005</v>
      </c>
      <c r="H23" s="28" t="str">
        <f t="shared" si="1"/>
        <v>No</v>
      </c>
      <c r="I23" s="28" t="str">
        <f t="shared" si="2"/>
        <v>Yes</v>
      </c>
      <c r="J23" s="28" t="str">
        <f t="shared" si="3"/>
        <v>Yes</v>
      </c>
      <c r="K23" s="29">
        <f t="shared" si="4"/>
        <v>0.2</v>
      </c>
    </row>
    <row r="24" spans="1:11" ht="14.25" x14ac:dyDescent="0.2">
      <c r="A24" s="22">
        <v>1039</v>
      </c>
      <c r="B24" s="23">
        <v>38462</v>
      </c>
      <c r="C24" s="24">
        <v>7.1512662559890483</v>
      </c>
      <c r="D24" s="22">
        <v>14</v>
      </c>
      <c r="E24" s="25">
        <v>32090</v>
      </c>
      <c r="F24" s="26">
        <v>5.99</v>
      </c>
      <c r="G24" s="27">
        <f t="shared" si="0"/>
        <v>192219.1</v>
      </c>
      <c r="H24" s="28" t="str">
        <f t="shared" si="1"/>
        <v>No</v>
      </c>
      <c r="I24" s="28" t="str">
        <f t="shared" si="2"/>
        <v>Yes</v>
      </c>
      <c r="J24" s="28" t="str">
        <f t="shared" si="3"/>
        <v>No</v>
      </c>
      <c r="K24" s="29">
        <f t="shared" si="4"/>
        <v>0.2</v>
      </c>
    </row>
    <row r="25" spans="1:11" ht="14.25" x14ac:dyDescent="0.2">
      <c r="A25" s="22">
        <v>1040</v>
      </c>
      <c r="B25" s="23">
        <v>38531</v>
      </c>
      <c r="C25" s="24">
        <v>6.9623545516769338</v>
      </c>
      <c r="D25" s="22">
        <v>21</v>
      </c>
      <c r="E25" s="25">
        <v>150897</v>
      </c>
      <c r="F25" s="26">
        <v>7.99</v>
      </c>
      <c r="G25" s="27">
        <f t="shared" si="0"/>
        <v>1205667.03</v>
      </c>
      <c r="H25" s="28" t="str">
        <f t="shared" si="1"/>
        <v>No</v>
      </c>
      <c r="I25" s="28" t="str">
        <f t="shared" si="2"/>
        <v>Yes</v>
      </c>
      <c r="J25" s="28" t="str">
        <f t="shared" si="3"/>
        <v>Yes</v>
      </c>
      <c r="K25" s="29">
        <f t="shared" si="4"/>
        <v>0.2</v>
      </c>
    </row>
    <row r="26" spans="1:11" ht="14.25" x14ac:dyDescent="0.2">
      <c r="A26" s="22">
        <v>1042</v>
      </c>
      <c r="B26" s="23">
        <v>39161</v>
      </c>
      <c r="C26" s="24">
        <v>5.2375085557837098</v>
      </c>
      <c r="D26" s="22">
        <v>15</v>
      </c>
      <c r="E26" s="25">
        <v>600871</v>
      </c>
      <c r="F26" s="26">
        <v>2.99</v>
      </c>
      <c r="G26" s="27">
        <f t="shared" si="0"/>
        <v>1796604.29</v>
      </c>
      <c r="H26" s="28" t="str">
        <f t="shared" si="1"/>
        <v>No</v>
      </c>
      <c r="I26" s="28" t="str">
        <f t="shared" si="2"/>
        <v>Yes</v>
      </c>
      <c r="J26" s="28" t="str">
        <f t="shared" si="3"/>
        <v>Yes</v>
      </c>
      <c r="K26" s="29">
        <f t="shared" si="4"/>
        <v>0.2</v>
      </c>
    </row>
    <row r="27" spans="1:11" ht="14.25" x14ac:dyDescent="0.2">
      <c r="A27" s="22">
        <v>1048</v>
      </c>
      <c r="B27" s="23">
        <v>37238</v>
      </c>
      <c r="C27" s="24">
        <v>10.50239561943874</v>
      </c>
      <c r="D27" s="22">
        <v>13</v>
      </c>
      <c r="E27" s="25">
        <v>269172</v>
      </c>
      <c r="F27" s="26">
        <v>5.99</v>
      </c>
      <c r="G27" s="27">
        <f t="shared" si="0"/>
        <v>1612340.28</v>
      </c>
      <c r="H27" s="28" t="str">
        <f t="shared" si="1"/>
        <v>No</v>
      </c>
      <c r="I27" s="28" t="str">
        <f t="shared" si="2"/>
        <v>Yes</v>
      </c>
      <c r="J27" s="28" t="str">
        <f t="shared" si="3"/>
        <v>Yes</v>
      </c>
      <c r="K27" s="29">
        <f t="shared" si="4"/>
        <v>0.2</v>
      </c>
    </row>
    <row r="28" spans="1:11" ht="14.25" x14ac:dyDescent="0.2">
      <c r="A28" s="22">
        <v>1049</v>
      </c>
      <c r="B28" s="23">
        <v>37350</v>
      </c>
      <c r="C28" s="24">
        <v>10.195756331279945</v>
      </c>
      <c r="D28" s="22">
        <v>11</v>
      </c>
      <c r="E28" s="25">
        <v>266381</v>
      </c>
      <c r="F28" s="26">
        <v>10.99</v>
      </c>
      <c r="G28" s="27">
        <f t="shared" si="0"/>
        <v>2927527.19</v>
      </c>
      <c r="H28" s="28" t="str">
        <f t="shared" si="1"/>
        <v>No</v>
      </c>
      <c r="I28" s="28" t="str">
        <f t="shared" si="2"/>
        <v>Yes</v>
      </c>
      <c r="J28" s="28" t="str">
        <f t="shared" si="3"/>
        <v>Yes</v>
      </c>
      <c r="K28" s="29">
        <f t="shared" si="4"/>
        <v>0.2</v>
      </c>
    </row>
    <row r="29" spans="1:11" ht="14.25" x14ac:dyDescent="0.2">
      <c r="A29" s="22">
        <v>1055</v>
      </c>
      <c r="B29" s="23">
        <v>39204</v>
      </c>
      <c r="C29" s="24">
        <v>5.1197809719370291</v>
      </c>
      <c r="D29" s="22">
        <v>7</v>
      </c>
      <c r="E29" s="25">
        <v>248775</v>
      </c>
      <c r="F29" s="26">
        <v>2.99</v>
      </c>
      <c r="G29" s="27">
        <f t="shared" si="0"/>
        <v>743837.25</v>
      </c>
      <c r="H29" s="28" t="str">
        <f t="shared" si="1"/>
        <v>No</v>
      </c>
      <c r="I29" s="28" t="str">
        <f t="shared" si="2"/>
        <v>Yes</v>
      </c>
      <c r="J29" s="28" t="str">
        <f t="shared" si="3"/>
        <v>No</v>
      </c>
      <c r="K29" s="29">
        <f t="shared" si="4"/>
        <v>0.09</v>
      </c>
    </row>
    <row r="30" spans="1:11" ht="14.25" x14ac:dyDescent="0.2">
      <c r="A30" s="22">
        <v>1056</v>
      </c>
      <c r="B30" s="23">
        <v>40318</v>
      </c>
      <c r="C30" s="24">
        <v>2.0698151950718686</v>
      </c>
      <c r="D30" s="22">
        <v>24</v>
      </c>
      <c r="E30" s="25">
        <v>128922</v>
      </c>
      <c r="F30" s="26">
        <v>23.99</v>
      </c>
      <c r="G30" s="27">
        <f t="shared" si="0"/>
        <v>3092838.78</v>
      </c>
      <c r="H30" s="28" t="str">
        <f t="shared" si="1"/>
        <v>No</v>
      </c>
      <c r="I30" s="28" t="str">
        <f t="shared" si="2"/>
        <v>Yes</v>
      </c>
      <c r="J30" s="28" t="str">
        <f t="shared" si="3"/>
        <v>No</v>
      </c>
      <c r="K30" s="29">
        <f t="shared" si="4"/>
        <v>0.15</v>
      </c>
    </row>
    <row r="31" spans="1:11" ht="14.25" x14ac:dyDescent="0.2">
      <c r="A31" s="22">
        <v>1057</v>
      </c>
      <c r="B31" s="23">
        <v>36847</v>
      </c>
      <c r="C31" s="24">
        <v>11.572895277207392</v>
      </c>
      <c r="D31" s="22">
        <v>22</v>
      </c>
      <c r="E31" s="25">
        <v>314930</v>
      </c>
      <c r="F31" s="26">
        <v>12.99</v>
      </c>
      <c r="G31" s="27">
        <f t="shared" si="0"/>
        <v>4090940.7</v>
      </c>
      <c r="H31" s="28" t="str">
        <f t="shared" si="1"/>
        <v>No</v>
      </c>
      <c r="I31" s="28" t="str">
        <f t="shared" si="2"/>
        <v>Yes</v>
      </c>
      <c r="J31" s="28" t="str">
        <f t="shared" si="3"/>
        <v>Yes</v>
      </c>
      <c r="K31" s="29">
        <f t="shared" si="4"/>
        <v>0.2</v>
      </c>
    </row>
    <row r="32" spans="1:11" ht="14.25" x14ac:dyDescent="0.2">
      <c r="A32" s="22">
        <v>1062</v>
      </c>
      <c r="B32" s="23">
        <v>37999</v>
      </c>
      <c r="C32" s="24">
        <v>8.4188911704312108</v>
      </c>
      <c r="D32" s="22">
        <v>18</v>
      </c>
      <c r="E32" s="25">
        <v>163707</v>
      </c>
      <c r="F32" s="26">
        <v>12.99</v>
      </c>
      <c r="G32" s="27">
        <f t="shared" si="0"/>
        <v>2126553.9300000002</v>
      </c>
      <c r="H32" s="28" t="str">
        <f t="shared" si="1"/>
        <v>No</v>
      </c>
      <c r="I32" s="28" t="str">
        <f t="shared" si="2"/>
        <v>Yes</v>
      </c>
      <c r="J32" s="28" t="str">
        <f t="shared" si="3"/>
        <v>Yes</v>
      </c>
      <c r="K32" s="29">
        <f t="shared" si="4"/>
        <v>0.2</v>
      </c>
    </row>
    <row r="33" spans="1:11" ht="14.25" x14ac:dyDescent="0.2">
      <c r="A33" s="22">
        <v>1063</v>
      </c>
      <c r="B33" s="23">
        <v>39524</v>
      </c>
      <c r="C33" s="24">
        <v>4.2436687200547567</v>
      </c>
      <c r="D33" s="22">
        <v>7</v>
      </c>
      <c r="E33" s="25">
        <v>202036</v>
      </c>
      <c r="F33" s="26">
        <v>7.99</v>
      </c>
      <c r="G33" s="27">
        <f t="shared" si="0"/>
        <v>1614267.6400000001</v>
      </c>
      <c r="H33" s="28" t="str">
        <f t="shared" si="1"/>
        <v>No</v>
      </c>
      <c r="I33" s="28" t="str">
        <f t="shared" si="2"/>
        <v>No</v>
      </c>
      <c r="J33" s="28" t="str">
        <f t="shared" si="3"/>
        <v>No</v>
      </c>
      <c r="K33" s="29">
        <f t="shared" si="4"/>
        <v>0.09</v>
      </c>
    </row>
    <row r="34" spans="1:11" ht="14.25" x14ac:dyDescent="0.2">
      <c r="A34" s="22">
        <v>1065</v>
      </c>
      <c r="B34" s="23">
        <v>37152</v>
      </c>
      <c r="C34" s="24">
        <v>10.737850787132102</v>
      </c>
      <c r="D34" s="22">
        <v>5</v>
      </c>
      <c r="E34" s="25">
        <v>635933</v>
      </c>
      <c r="F34" s="26">
        <v>2.99</v>
      </c>
      <c r="G34" s="27">
        <f t="shared" si="0"/>
        <v>1901439.6700000002</v>
      </c>
      <c r="H34" s="28" t="str">
        <f t="shared" si="1"/>
        <v>No</v>
      </c>
      <c r="I34" s="28" t="str">
        <f t="shared" si="2"/>
        <v>Yes</v>
      </c>
      <c r="J34" s="28" t="str">
        <f t="shared" si="3"/>
        <v>Yes</v>
      </c>
      <c r="K34" s="29">
        <f t="shared" si="4"/>
        <v>0.2</v>
      </c>
    </row>
    <row r="35" spans="1:11" ht="14.25" x14ac:dyDescent="0.2">
      <c r="A35" s="22">
        <v>1066</v>
      </c>
      <c r="B35" s="23">
        <v>37517</v>
      </c>
      <c r="C35" s="24">
        <v>9.7385352498288835</v>
      </c>
      <c r="D35" s="22">
        <v>21</v>
      </c>
      <c r="E35" s="25">
        <v>440249</v>
      </c>
      <c r="F35" s="26">
        <v>2.99</v>
      </c>
      <c r="G35" s="27">
        <f t="shared" si="0"/>
        <v>1316344.51</v>
      </c>
      <c r="H35" s="28" t="str">
        <f t="shared" si="1"/>
        <v>No</v>
      </c>
      <c r="I35" s="28" t="str">
        <f t="shared" si="2"/>
        <v>Yes</v>
      </c>
      <c r="J35" s="28" t="str">
        <f t="shared" si="3"/>
        <v>Yes</v>
      </c>
      <c r="K35" s="29">
        <f t="shared" si="4"/>
        <v>0.2</v>
      </c>
    </row>
    <row r="36" spans="1:11" ht="14.25" x14ac:dyDescent="0.2">
      <c r="A36" s="22">
        <v>1067</v>
      </c>
      <c r="B36" s="23">
        <v>40966</v>
      </c>
      <c r="C36" s="24">
        <v>0.29568788501026694</v>
      </c>
      <c r="D36" s="22">
        <v>21</v>
      </c>
      <c r="E36" s="25">
        <v>488211</v>
      </c>
      <c r="F36" s="26">
        <v>10.99</v>
      </c>
      <c r="G36" s="27">
        <f t="shared" si="0"/>
        <v>5365438.8899999997</v>
      </c>
      <c r="H36" s="28" t="str">
        <f t="shared" si="1"/>
        <v>Yes</v>
      </c>
      <c r="I36" s="28" t="str">
        <f t="shared" si="2"/>
        <v>Yes</v>
      </c>
      <c r="J36" s="28" t="str">
        <f t="shared" si="3"/>
        <v>No</v>
      </c>
      <c r="K36" s="29">
        <f t="shared" si="4"/>
        <v>0.15</v>
      </c>
    </row>
    <row r="37" spans="1:11" ht="14.25" x14ac:dyDescent="0.2">
      <c r="A37" s="22">
        <v>1068</v>
      </c>
      <c r="B37" s="23">
        <v>38004</v>
      </c>
      <c r="C37" s="24">
        <v>8.4052019164955514</v>
      </c>
      <c r="D37" s="22">
        <v>5</v>
      </c>
      <c r="E37" s="25">
        <v>233679</v>
      </c>
      <c r="F37" s="26">
        <v>5.99</v>
      </c>
      <c r="G37" s="27">
        <f t="shared" si="0"/>
        <v>1399737.21</v>
      </c>
      <c r="H37" s="28" t="str">
        <f t="shared" si="1"/>
        <v>No</v>
      </c>
      <c r="I37" s="28" t="str">
        <f t="shared" si="2"/>
        <v>Yes</v>
      </c>
      <c r="J37" s="28" t="str">
        <f t="shared" si="3"/>
        <v>Yes</v>
      </c>
      <c r="K37" s="29">
        <f t="shared" si="4"/>
        <v>0.2</v>
      </c>
    </row>
    <row r="38" spans="1:11" ht="14.25" x14ac:dyDescent="0.2">
      <c r="A38" s="22">
        <v>1069</v>
      </c>
      <c r="B38" s="23">
        <v>38483</v>
      </c>
      <c r="C38" s="24">
        <v>7.0937713894592749</v>
      </c>
      <c r="D38" s="22">
        <v>5</v>
      </c>
      <c r="E38" s="25">
        <v>647964</v>
      </c>
      <c r="F38" s="26">
        <v>2.99</v>
      </c>
      <c r="G38" s="27">
        <f t="shared" si="0"/>
        <v>1937412.36</v>
      </c>
      <c r="H38" s="28" t="str">
        <f t="shared" si="1"/>
        <v>No</v>
      </c>
      <c r="I38" s="28" t="str">
        <f t="shared" si="2"/>
        <v>Yes</v>
      </c>
      <c r="J38" s="28" t="str">
        <f t="shared" si="3"/>
        <v>Yes</v>
      </c>
      <c r="K38" s="29">
        <f t="shared" si="4"/>
        <v>0.2</v>
      </c>
    </row>
    <row r="39" spans="1:11" ht="14.25" x14ac:dyDescent="0.2">
      <c r="A39" s="22">
        <v>1069</v>
      </c>
      <c r="B39" s="23">
        <v>36996</v>
      </c>
      <c r="C39" s="24">
        <v>11.16495550992471</v>
      </c>
      <c r="D39" s="22">
        <v>23</v>
      </c>
      <c r="E39" s="25">
        <v>502085</v>
      </c>
      <c r="F39" s="26">
        <v>2.99</v>
      </c>
      <c r="G39" s="27">
        <f t="shared" si="0"/>
        <v>1501234.1500000001</v>
      </c>
      <c r="H39" s="28" t="str">
        <f t="shared" si="1"/>
        <v>No</v>
      </c>
      <c r="I39" s="28" t="str">
        <f t="shared" si="2"/>
        <v>Yes</v>
      </c>
      <c r="J39" s="28" t="str">
        <f t="shared" si="3"/>
        <v>Yes</v>
      </c>
      <c r="K39" s="29">
        <f t="shared" si="4"/>
        <v>0.2</v>
      </c>
    </row>
    <row r="40" spans="1:11" ht="14.25" x14ac:dyDescent="0.2">
      <c r="A40" s="22">
        <v>1070</v>
      </c>
      <c r="B40" s="23">
        <v>37458</v>
      </c>
      <c r="C40" s="24">
        <v>9.9000684462696782</v>
      </c>
      <c r="D40" s="22">
        <v>24</v>
      </c>
      <c r="E40" s="25">
        <v>297144</v>
      </c>
      <c r="F40" s="26">
        <v>7.99</v>
      </c>
      <c r="G40" s="27">
        <f t="shared" si="0"/>
        <v>2374180.56</v>
      </c>
      <c r="H40" s="28" t="str">
        <f t="shared" si="1"/>
        <v>No</v>
      </c>
      <c r="I40" s="28" t="str">
        <f t="shared" si="2"/>
        <v>Yes</v>
      </c>
      <c r="J40" s="28" t="str">
        <f t="shared" si="3"/>
        <v>Yes</v>
      </c>
      <c r="K40" s="29">
        <f t="shared" si="4"/>
        <v>0.2</v>
      </c>
    </row>
    <row r="41" spans="1:11" ht="14.25" x14ac:dyDescent="0.2">
      <c r="A41" s="22">
        <v>1076</v>
      </c>
      <c r="B41" s="23">
        <v>39156</v>
      </c>
      <c r="C41" s="24">
        <v>5.2511978097193701</v>
      </c>
      <c r="D41" s="22">
        <v>20</v>
      </c>
      <c r="E41" s="25">
        <v>330616</v>
      </c>
      <c r="F41" s="26">
        <v>12.99</v>
      </c>
      <c r="G41" s="27">
        <f t="shared" si="0"/>
        <v>4294701.84</v>
      </c>
      <c r="H41" s="28" t="str">
        <f t="shared" si="1"/>
        <v>No</v>
      </c>
      <c r="I41" s="28" t="str">
        <f t="shared" si="2"/>
        <v>Yes</v>
      </c>
      <c r="J41" s="28" t="str">
        <f t="shared" si="3"/>
        <v>Yes</v>
      </c>
      <c r="K41" s="29">
        <f t="shared" si="4"/>
        <v>0.2</v>
      </c>
    </row>
    <row r="42" spans="1:11" ht="14.25" x14ac:dyDescent="0.2">
      <c r="A42" s="22">
        <v>1077</v>
      </c>
      <c r="B42" s="23">
        <v>39053</v>
      </c>
      <c r="C42" s="24">
        <v>5.5331964407939767</v>
      </c>
      <c r="D42" s="22">
        <v>10</v>
      </c>
      <c r="E42" s="25">
        <v>582250</v>
      </c>
      <c r="F42" s="26">
        <v>5.99</v>
      </c>
      <c r="G42" s="27">
        <f t="shared" si="0"/>
        <v>3487677.5</v>
      </c>
      <c r="H42" s="28" t="str">
        <f t="shared" si="1"/>
        <v>No</v>
      </c>
      <c r="I42" s="28" t="str">
        <f t="shared" si="2"/>
        <v>Yes</v>
      </c>
      <c r="J42" s="28" t="str">
        <f t="shared" si="3"/>
        <v>Yes</v>
      </c>
      <c r="K42" s="29">
        <f t="shared" si="4"/>
        <v>0.2</v>
      </c>
    </row>
    <row r="43" spans="1:11" ht="14.25" x14ac:dyDescent="0.2">
      <c r="A43" s="22">
        <v>1078</v>
      </c>
      <c r="B43" s="23">
        <v>36638</v>
      </c>
      <c r="C43" s="24">
        <v>12.145106091718</v>
      </c>
      <c r="D43" s="22">
        <v>1</v>
      </c>
      <c r="E43" s="25">
        <v>580635</v>
      </c>
      <c r="F43" s="26">
        <v>15.99</v>
      </c>
      <c r="G43" s="27">
        <f t="shared" si="0"/>
        <v>9284353.6500000004</v>
      </c>
      <c r="H43" s="28" t="str">
        <f t="shared" si="1"/>
        <v>No</v>
      </c>
      <c r="I43" s="28" t="str">
        <f t="shared" si="2"/>
        <v>Yes</v>
      </c>
      <c r="J43" s="28" t="str">
        <f t="shared" si="3"/>
        <v>Yes</v>
      </c>
      <c r="K43" s="29">
        <f t="shared" si="4"/>
        <v>0.2</v>
      </c>
    </row>
    <row r="44" spans="1:11" ht="14.25" x14ac:dyDescent="0.2">
      <c r="A44" s="22">
        <v>1079</v>
      </c>
      <c r="B44" s="23">
        <v>39151</v>
      </c>
      <c r="C44" s="24">
        <v>5.2648870636550305</v>
      </c>
      <c r="D44" s="22">
        <v>7</v>
      </c>
      <c r="E44" s="25">
        <v>483051</v>
      </c>
      <c r="F44" s="26">
        <v>10.99</v>
      </c>
      <c r="G44" s="27">
        <f t="shared" si="0"/>
        <v>5308730.49</v>
      </c>
      <c r="H44" s="28" t="str">
        <f t="shared" si="1"/>
        <v>No</v>
      </c>
      <c r="I44" s="28" t="str">
        <f t="shared" si="2"/>
        <v>Yes</v>
      </c>
      <c r="J44" s="28" t="str">
        <f t="shared" si="3"/>
        <v>Yes</v>
      </c>
      <c r="K44" s="29">
        <f t="shared" si="4"/>
        <v>0.2</v>
      </c>
    </row>
    <row r="45" spans="1:11" ht="14.25" x14ac:dyDescent="0.2">
      <c r="A45" s="22">
        <v>1079</v>
      </c>
      <c r="B45" s="23">
        <v>40931</v>
      </c>
      <c r="C45" s="24">
        <v>0.39151266255989048</v>
      </c>
      <c r="D45" s="22">
        <v>14</v>
      </c>
      <c r="E45" s="25">
        <v>271821</v>
      </c>
      <c r="F45" s="26">
        <v>23.99</v>
      </c>
      <c r="G45" s="27">
        <f t="shared" si="0"/>
        <v>6520985.79</v>
      </c>
      <c r="H45" s="28" t="str">
        <f t="shared" si="1"/>
        <v>Yes</v>
      </c>
      <c r="I45" s="28" t="str">
        <f t="shared" si="2"/>
        <v>Yes</v>
      </c>
      <c r="J45" s="28" t="str">
        <f t="shared" si="3"/>
        <v>No</v>
      </c>
      <c r="K45" s="29">
        <f t="shared" si="4"/>
        <v>0.15</v>
      </c>
    </row>
    <row r="46" spans="1:11" ht="14.25" x14ac:dyDescent="0.2">
      <c r="A46" s="22">
        <v>1081</v>
      </c>
      <c r="B46" s="23">
        <v>38413</v>
      </c>
      <c r="C46" s="24">
        <v>7.2854209445585214</v>
      </c>
      <c r="D46" s="22">
        <v>14</v>
      </c>
      <c r="E46" s="25">
        <v>132674</v>
      </c>
      <c r="F46" s="26">
        <v>15.99</v>
      </c>
      <c r="G46" s="27">
        <f t="shared" si="0"/>
        <v>2121457.2600000002</v>
      </c>
      <c r="H46" s="28" t="str">
        <f t="shared" si="1"/>
        <v>No</v>
      </c>
      <c r="I46" s="28" t="str">
        <f t="shared" si="2"/>
        <v>Yes</v>
      </c>
      <c r="J46" s="28" t="str">
        <f t="shared" si="3"/>
        <v>Yes</v>
      </c>
      <c r="K46" s="29">
        <f t="shared" si="4"/>
        <v>0.2</v>
      </c>
    </row>
    <row r="47" spans="1:11" ht="14.25" x14ac:dyDescent="0.2">
      <c r="A47" s="22">
        <v>1085</v>
      </c>
      <c r="B47" s="23">
        <v>39997</v>
      </c>
      <c r="C47" s="24">
        <v>2.9486652977412731</v>
      </c>
      <c r="D47" s="22">
        <v>9</v>
      </c>
      <c r="E47" s="25">
        <v>127515</v>
      </c>
      <c r="F47" s="26">
        <v>7.99</v>
      </c>
      <c r="G47" s="27">
        <f t="shared" si="0"/>
        <v>1018844.85</v>
      </c>
      <c r="H47" s="28" t="str">
        <f t="shared" si="1"/>
        <v>No</v>
      </c>
      <c r="I47" s="28" t="str">
        <f t="shared" si="2"/>
        <v>No</v>
      </c>
      <c r="J47" s="28" t="str">
        <f t="shared" si="3"/>
        <v>No</v>
      </c>
      <c r="K47" s="29">
        <f t="shared" si="4"/>
        <v>0.09</v>
      </c>
    </row>
    <row r="48" spans="1:11" ht="14.25" x14ac:dyDescent="0.2">
      <c r="A48" s="22">
        <v>1085</v>
      </c>
      <c r="B48" s="23">
        <v>39004</v>
      </c>
      <c r="C48" s="24">
        <v>5.6673511293634498</v>
      </c>
      <c r="D48" s="22">
        <v>7</v>
      </c>
      <c r="E48" s="25">
        <v>233394</v>
      </c>
      <c r="F48" s="26">
        <v>15.99</v>
      </c>
      <c r="G48" s="27">
        <f t="shared" si="0"/>
        <v>3731970.06</v>
      </c>
      <c r="H48" s="28" t="str">
        <f t="shared" si="1"/>
        <v>No</v>
      </c>
      <c r="I48" s="28" t="str">
        <f t="shared" si="2"/>
        <v>Yes</v>
      </c>
      <c r="J48" s="28" t="str">
        <f t="shared" si="3"/>
        <v>Yes</v>
      </c>
      <c r="K48" s="29">
        <f t="shared" si="4"/>
        <v>0.2</v>
      </c>
    </row>
    <row r="49" spans="1:11" ht="14.25" x14ac:dyDescent="0.2">
      <c r="A49" s="22">
        <v>1086</v>
      </c>
      <c r="B49" s="23">
        <v>39373</v>
      </c>
      <c r="C49" s="24">
        <v>4.6570841889117043</v>
      </c>
      <c r="D49" s="22">
        <v>19</v>
      </c>
      <c r="E49" s="25">
        <v>207590</v>
      </c>
      <c r="F49" s="26">
        <v>3.99</v>
      </c>
      <c r="G49" s="27">
        <f t="shared" si="0"/>
        <v>828284.10000000009</v>
      </c>
      <c r="H49" s="28" t="str">
        <f t="shared" si="1"/>
        <v>No</v>
      </c>
      <c r="I49" s="28" t="str">
        <f t="shared" si="2"/>
        <v>Yes</v>
      </c>
      <c r="J49" s="28" t="str">
        <f t="shared" si="3"/>
        <v>No</v>
      </c>
      <c r="K49" s="29">
        <f t="shared" si="4"/>
        <v>0.15</v>
      </c>
    </row>
    <row r="50" spans="1:11" ht="14.25" x14ac:dyDescent="0.2">
      <c r="A50" s="22">
        <v>1095</v>
      </c>
      <c r="B50" s="23">
        <v>40124</v>
      </c>
      <c r="C50" s="24">
        <v>2.6009582477754964</v>
      </c>
      <c r="D50" s="22">
        <v>15</v>
      </c>
      <c r="E50" s="25">
        <v>51705</v>
      </c>
      <c r="F50" s="26">
        <v>15.99</v>
      </c>
      <c r="G50" s="27">
        <f t="shared" si="0"/>
        <v>826762.95</v>
      </c>
      <c r="H50" s="28" t="str">
        <f t="shared" si="1"/>
        <v>No</v>
      </c>
      <c r="I50" s="28" t="str">
        <f t="shared" si="2"/>
        <v>Yes</v>
      </c>
      <c r="J50" s="28" t="str">
        <f t="shared" si="3"/>
        <v>No</v>
      </c>
      <c r="K50" s="29">
        <f t="shared" si="4"/>
        <v>0.15</v>
      </c>
    </row>
    <row r="51" spans="1:11" ht="14.25" x14ac:dyDescent="0.2">
      <c r="A51" s="22">
        <v>1096</v>
      </c>
      <c r="B51" s="23">
        <v>38295</v>
      </c>
      <c r="C51" s="24">
        <v>7.6084873374401099</v>
      </c>
      <c r="D51" s="22">
        <v>21</v>
      </c>
      <c r="E51" s="25">
        <v>213641</v>
      </c>
      <c r="F51" s="26">
        <v>3.99</v>
      </c>
      <c r="G51" s="27">
        <f t="shared" si="0"/>
        <v>852427.59000000008</v>
      </c>
      <c r="H51" s="28" t="str">
        <f t="shared" si="1"/>
        <v>No</v>
      </c>
      <c r="I51" s="28" t="str">
        <f t="shared" si="2"/>
        <v>Yes</v>
      </c>
      <c r="J51" s="28" t="str">
        <f t="shared" si="3"/>
        <v>No</v>
      </c>
      <c r="K51" s="29">
        <f t="shared" si="4"/>
        <v>0.2</v>
      </c>
    </row>
    <row r="52" spans="1:11" ht="14.25" x14ac:dyDescent="0.2">
      <c r="A52" s="22">
        <v>1097</v>
      </c>
      <c r="B52" s="23">
        <v>37268</v>
      </c>
      <c r="C52" s="24">
        <v>10.420260095824778</v>
      </c>
      <c r="D52" s="22">
        <v>18</v>
      </c>
      <c r="E52" s="25">
        <v>113257</v>
      </c>
      <c r="F52" s="26">
        <v>7.99</v>
      </c>
      <c r="G52" s="27">
        <f t="shared" si="0"/>
        <v>904923.43</v>
      </c>
      <c r="H52" s="28" t="str">
        <f t="shared" si="1"/>
        <v>No</v>
      </c>
      <c r="I52" s="28" t="str">
        <f t="shared" si="2"/>
        <v>Yes</v>
      </c>
      <c r="J52" s="28" t="str">
        <f t="shared" si="3"/>
        <v>No</v>
      </c>
      <c r="K52" s="29">
        <f t="shared" si="4"/>
        <v>0.2</v>
      </c>
    </row>
    <row r="53" spans="1:11" ht="14.25" x14ac:dyDescent="0.2">
      <c r="A53" s="22">
        <v>1100</v>
      </c>
      <c r="B53" s="23">
        <v>37151</v>
      </c>
      <c r="C53" s="24">
        <v>10.740588637919233</v>
      </c>
      <c r="D53" s="22">
        <v>3</v>
      </c>
      <c r="E53" s="25">
        <v>457774</v>
      </c>
      <c r="F53" s="26">
        <v>5.99</v>
      </c>
      <c r="G53" s="27">
        <f t="shared" si="0"/>
        <v>2742066.2600000002</v>
      </c>
      <c r="H53" s="28" t="str">
        <f t="shared" si="1"/>
        <v>No</v>
      </c>
      <c r="I53" s="28" t="str">
        <f t="shared" si="2"/>
        <v>Yes</v>
      </c>
      <c r="J53" s="28" t="str">
        <f t="shared" si="3"/>
        <v>Yes</v>
      </c>
      <c r="K53" s="29">
        <f t="shared" si="4"/>
        <v>0.2</v>
      </c>
    </row>
    <row r="54" spans="1:11" ht="14.25" x14ac:dyDescent="0.2">
      <c r="A54" s="22">
        <v>1100</v>
      </c>
      <c r="B54" s="23">
        <v>37008</v>
      </c>
      <c r="C54" s="24">
        <v>11.132101300479125</v>
      </c>
      <c r="D54" s="22">
        <v>11</v>
      </c>
      <c r="E54" s="25">
        <v>416639</v>
      </c>
      <c r="F54" s="26">
        <v>12.99</v>
      </c>
      <c r="G54" s="27">
        <f t="shared" si="0"/>
        <v>5412140.6100000003</v>
      </c>
      <c r="H54" s="28" t="str">
        <f t="shared" si="1"/>
        <v>No</v>
      </c>
      <c r="I54" s="28" t="str">
        <f t="shared" si="2"/>
        <v>Yes</v>
      </c>
      <c r="J54" s="28" t="str">
        <f t="shared" si="3"/>
        <v>Yes</v>
      </c>
      <c r="K54" s="29">
        <f t="shared" si="4"/>
        <v>0.2</v>
      </c>
    </row>
    <row r="55" spans="1:11" ht="14.25" x14ac:dyDescent="0.2">
      <c r="A55" s="22">
        <v>1105</v>
      </c>
      <c r="B55" s="23">
        <v>40666</v>
      </c>
      <c r="C55" s="24">
        <v>1.1170431211498972</v>
      </c>
      <c r="D55" s="22">
        <v>10</v>
      </c>
      <c r="E55" s="25">
        <v>279860</v>
      </c>
      <c r="F55" s="26">
        <v>2.99</v>
      </c>
      <c r="G55" s="27">
        <f t="shared" si="0"/>
        <v>836781.4</v>
      </c>
      <c r="H55" s="28" t="str">
        <f t="shared" si="1"/>
        <v>Yes</v>
      </c>
      <c r="I55" s="28" t="str">
        <f t="shared" si="2"/>
        <v>Yes</v>
      </c>
      <c r="J55" s="28" t="str">
        <f t="shared" si="3"/>
        <v>No</v>
      </c>
      <c r="K55" s="29">
        <f t="shared" si="4"/>
        <v>0.09</v>
      </c>
    </row>
    <row r="56" spans="1:11" ht="14.25" x14ac:dyDescent="0.2">
      <c r="A56" s="22">
        <v>1109</v>
      </c>
      <c r="B56" s="23">
        <v>39588</v>
      </c>
      <c r="C56" s="24">
        <v>4.0684462696783026</v>
      </c>
      <c r="D56" s="22">
        <v>16</v>
      </c>
      <c r="E56" s="25">
        <v>226985</v>
      </c>
      <c r="F56" s="26">
        <v>15.99</v>
      </c>
      <c r="G56" s="27">
        <f t="shared" si="0"/>
        <v>3629490.15</v>
      </c>
      <c r="H56" s="28" t="str">
        <f t="shared" si="1"/>
        <v>No</v>
      </c>
      <c r="I56" s="28" t="str">
        <f t="shared" si="2"/>
        <v>Yes</v>
      </c>
      <c r="J56" s="28" t="str">
        <f t="shared" si="3"/>
        <v>No</v>
      </c>
      <c r="K56" s="29">
        <f t="shared" si="4"/>
        <v>0.15</v>
      </c>
    </row>
    <row r="57" spans="1:11" ht="14.25" x14ac:dyDescent="0.2">
      <c r="A57" s="22">
        <v>1110</v>
      </c>
      <c r="B57" s="23">
        <v>37156</v>
      </c>
      <c r="C57" s="24">
        <v>10.726899383983573</v>
      </c>
      <c r="D57" s="22">
        <v>20</v>
      </c>
      <c r="E57" s="25">
        <v>232730</v>
      </c>
      <c r="F57" s="26">
        <v>5.99</v>
      </c>
      <c r="G57" s="27">
        <f t="shared" si="0"/>
        <v>1394052.7</v>
      </c>
      <c r="H57" s="28" t="str">
        <f t="shared" si="1"/>
        <v>No</v>
      </c>
      <c r="I57" s="28" t="str">
        <f t="shared" si="2"/>
        <v>Yes</v>
      </c>
      <c r="J57" s="28" t="str">
        <f t="shared" si="3"/>
        <v>Yes</v>
      </c>
      <c r="K57" s="29">
        <f t="shared" si="4"/>
        <v>0.2</v>
      </c>
    </row>
    <row r="58" spans="1:11" ht="14.25" x14ac:dyDescent="0.2">
      <c r="A58" s="22">
        <v>1110</v>
      </c>
      <c r="B58" s="23">
        <v>40113</v>
      </c>
      <c r="C58" s="24">
        <v>2.6310746064339492</v>
      </c>
      <c r="D58" s="22">
        <v>24</v>
      </c>
      <c r="E58" s="25">
        <v>251515</v>
      </c>
      <c r="F58" s="26">
        <v>10.99</v>
      </c>
      <c r="G58" s="27">
        <f t="shared" si="0"/>
        <v>2764149.85</v>
      </c>
      <c r="H58" s="28" t="str">
        <f t="shared" si="1"/>
        <v>No</v>
      </c>
      <c r="I58" s="28" t="str">
        <f t="shared" si="2"/>
        <v>Yes</v>
      </c>
      <c r="J58" s="28" t="str">
        <f t="shared" si="3"/>
        <v>No</v>
      </c>
      <c r="K58" s="29">
        <f t="shared" si="4"/>
        <v>0.15</v>
      </c>
    </row>
    <row r="59" spans="1:11" ht="14.25" x14ac:dyDescent="0.2">
      <c r="A59" s="22">
        <v>1116</v>
      </c>
      <c r="B59" s="23">
        <v>40714</v>
      </c>
      <c r="C59" s="24">
        <v>0.98562628336755642</v>
      </c>
      <c r="D59" s="22">
        <v>14</v>
      </c>
      <c r="E59" s="25">
        <v>249249</v>
      </c>
      <c r="F59" s="26">
        <v>10.99</v>
      </c>
      <c r="G59" s="27">
        <f t="shared" si="0"/>
        <v>2739246.5100000002</v>
      </c>
      <c r="H59" s="28" t="str">
        <f t="shared" si="1"/>
        <v>Yes</v>
      </c>
      <c r="I59" s="28" t="str">
        <f t="shared" si="2"/>
        <v>Yes</v>
      </c>
      <c r="J59" s="28" t="str">
        <f t="shared" si="3"/>
        <v>No</v>
      </c>
      <c r="K59" s="29">
        <f t="shared" si="4"/>
        <v>0.15</v>
      </c>
    </row>
    <row r="60" spans="1:11" ht="14.25" x14ac:dyDescent="0.2">
      <c r="A60" s="22">
        <v>1124</v>
      </c>
      <c r="B60" s="23">
        <v>39208</v>
      </c>
      <c r="C60" s="24">
        <v>5.1088295687885008</v>
      </c>
      <c r="D60" s="22">
        <v>7</v>
      </c>
      <c r="E60" s="25">
        <v>253704</v>
      </c>
      <c r="F60" s="26">
        <v>2.99</v>
      </c>
      <c r="G60" s="27">
        <f t="shared" si="0"/>
        <v>758574.96000000008</v>
      </c>
      <c r="H60" s="28" t="str">
        <f t="shared" si="1"/>
        <v>No</v>
      </c>
      <c r="I60" s="28" t="str">
        <f t="shared" si="2"/>
        <v>Yes</v>
      </c>
      <c r="J60" s="28" t="str">
        <f t="shared" si="3"/>
        <v>No</v>
      </c>
      <c r="K60" s="29">
        <f t="shared" si="4"/>
        <v>0.09</v>
      </c>
    </row>
    <row r="61" spans="1:11" ht="14.25" x14ac:dyDescent="0.2">
      <c r="A61" s="22">
        <v>1127</v>
      </c>
      <c r="B61" s="23">
        <v>40720</v>
      </c>
      <c r="C61" s="24">
        <v>0.9691991786447639</v>
      </c>
      <c r="D61" s="22">
        <v>1</v>
      </c>
      <c r="E61" s="25">
        <v>34730</v>
      </c>
      <c r="F61" s="26">
        <v>15.99</v>
      </c>
      <c r="G61" s="27">
        <f t="shared" si="0"/>
        <v>555332.69999999995</v>
      </c>
      <c r="H61" s="28" t="str">
        <f t="shared" si="1"/>
        <v>No</v>
      </c>
      <c r="I61" s="28" t="str">
        <f t="shared" si="2"/>
        <v>No</v>
      </c>
      <c r="J61" s="28" t="str">
        <f t="shared" si="3"/>
        <v>No</v>
      </c>
      <c r="K61" s="29">
        <f t="shared" si="4"/>
        <v>0.09</v>
      </c>
    </row>
    <row r="62" spans="1:11" ht="14.25" x14ac:dyDescent="0.2">
      <c r="A62" s="22">
        <v>1128</v>
      </c>
      <c r="B62" s="23">
        <v>38736</v>
      </c>
      <c r="C62" s="24">
        <v>6.4010951403148528</v>
      </c>
      <c r="D62" s="22">
        <v>13</v>
      </c>
      <c r="E62" s="25">
        <v>455584</v>
      </c>
      <c r="F62" s="26">
        <v>10.99</v>
      </c>
      <c r="G62" s="27">
        <f t="shared" si="0"/>
        <v>5006868.16</v>
      </c>
      <c r="H62" s="28" t="str">
        <f t="shared" si="1"/>
        <v>No</v>
      </c>
      <c r="I62" s="28" t="str">
        <f t="shared" si="2"/>
        <v>Yes</v>
      </c>
      <c r="J62" s="28" t="str">
        <f t="shared" si="3"/>
        <v>Yes</v>
      </c>
      <c r="K62" s="29">
        <f t="shared" si="4"/>
        <v>0.2</v>
      </c>
    </row>
    <row r="63" spans="1:11" ht="14.25" x14ac:dyDescent="0.2">
      <c r="A63" s="22">
        <v>1129</v>
      </c>
      <c r="B63" s="23">
        <v>40771</v>
      </c>
      <c r="C63" s="24">
        <v>0.82956878850102667</v>
      </c>
      <c r="D63" s="22">
        <v>1</v>
      </c>
      <c r="E63" s="25">
        <v>292202</v>
      </c>
      <c r="F63" s="26">
        <v>15.99</v>
      </c>
      <c r="G63" s="27">
        <f t="shared" si="0"/>
        <v>4672309.9800000004</v>
      </c>
      <c r="H63" s="28" t="str">
        <f t="shared" si="1"/>
        <v>No</v>
      </c>
      <c r="I63" s="28" t="str">
        <f t="shared" si="2"/>
        <v>No</v>
      </c>
      <c r="J63" s="28" t="str">
        <f t="shared" si="3"/>
        <v>No</v>
      </c>
      <c r="K63" s="29">
        <f t="shared" si="4"/>
        <v>0.09</v>
      </c>
    </row>
    <row r="64" spans="1:11" ht="14.25" x14ac:dyDescent="0.2">
      <c r="A64" s="22">
        <v>1132</v>
      </c>
      <c r="B64" s="23">
        <v>39830</v>
      </c>
      <c r="C64" s="24">
        <v>3.4058863791923342</v>
      </c>
      <c r="D64" s="22">
        <v>20</v>
      </c>
      <c r="E64" s="25">
        <v>522747</v>
      </c>
      <c r="F64" s="26">
        <v>2.99</v>
      </c>
      <c r="G64" s="27">
        <f t="shared" si="0"/>
        <v>1563013.53</v>
      </c>
      <c r="H64" s="28" t="str">
        <f t="shared" si="1"/>
        <v>No</v>
      </c>
      <c r="I64" s="28" t="str">
        <f t="shared" si="2"/>
        <v>Yes</v>
      </c>
      <c r="J64" s="28" t="str">
        <f t="shared" si="3"/>
        <v>No</v>
      </c>
      <c r="K64" s="29">
        <f t="shared" si="4"/>
        <v>0.15</v>
      </c>
    </row>
    <row r="65" spans="1:11" ht="14.25" x14ac:dyDescent="0.2">
      <c r="A65" s="22">
        <v>1133</v>
      </c>
      <c r="B65" s="23">
        <v>38015</v>
      </c>
      <c r="C65" s="24">
        <v>8.3750855578370977</v>
      </c>
      <c r="D65" s="22">
        <v>23</v>
      </c>
      <c r="E65" s="25">
        <v>434586</v>
      </c>
      <c r="F65" s="26">
        <v>12.99</v>
      </c>
      <c r="G65" s="27">
        <f t="shared" si="0"/>
        <v>5645272.1399999997</v>
      </c>
      <c r="H65" s="28" t="str">
        <f t="shared" si="1"/>
        <v>No</v>
      </c>
      <c r="I65" s="28" t="str">
        <f t="shared" si="2"/>
        <v>Yes</v>
      </c>
      <c r="J65" s="28" t="str">
        <f t="shared" si="3"/>
        <v>Yes</v>
      </c>
      <c r="K65" s="29">
        <f t="shared" si="4"/>
        <v>0.2</v>
      </c>
    </row>
    <row r="66" spans="1:11" ht="14.25" x14ac:dyDescent="0.2">
      <c r="A66" s="22">
        <v>1135</v>
      </c>
      <c r="B66" s="23">
        <v>39979</v>
      </c>
      <c r="C66" s="24">
        <v>2.9979466119096507</v>
      </c>
      <c r="D66" s="22">
        <v>10</v>
      </c>
      <c r="E66" s="25">
        <v>5247</v>
      </c>
      <c r="F66" s="26">
        <v>9.99</v>
      </c>
      <c r="G66" s="27">
        <f t="shared" ref="G66:G129" si="5">Number_of_Books_Sold*Sell_Price</f>
        <v>52417.53</v>
      </c>
      <c r="H66" s="28" t="str">
        <f t="shared" ref="H66:H129" si="6">IF(AND(Years_Under_Contract&lt;2,Number_of_Books_in_Print&gt;4)=TRUE,"Yes","No")</f>
        <v>No</v>
      </c>
      <c r="I66" s="28" t="str">
        <f t="shared" ref="I66:I129" si="7">IF(OR(Years_Under_Contract&gt;5,Number_of_Books_in_Print&gt;=10)=TRUE,"Yes","No")</f>
        <v>Yes</v>
      </c>
      <c r="J66" s="28" t="str">
        <f t="shared" ref="J66:J129" si="8">IF(AND(Years_Under_Contract&gt;5,OR(Number_of_Books_in_Print&gt;350000,Income_Earned&gt;=1000000))=TRUE,"Yes","No")</f>
        <v>No</v>
      </c>
      <c r="K66" s="29">
        <f t="shared" ref="K66:K129" si="9">IF(AND(Years_Under_Contract&gt;5,OR(Number_of_Books_in_Print&gt;10,Income_Earned&gt;1000000)),0.2,IF(Number_of_Books_in_Print&gt;10,0.15,0.09))</f>
        <v>0.09</v>
      </c>
    </row>
    <row r="67" spans="1:11" ht="14.25" x14ac:dyDescent="0.2">
      <c r="A67" s="22">
        <v>1140</v>
      </c>
      <c r="B67" s="23">
        <v>36641</v>
      </c>
      <c r="C67" s="24">
        <v>12.136892539356605</v>
      </c>
      <c r="D67" s="22">
        <v>19</v>
      </c>
      <c r="E67" s="25">
        <v>590042</v>
      </c>
      <c r="F67" s="26">
        <v>5.99</v>
      </c>
      <c r="G67" s="27">
        <f t="shared" si="5"/>
        <v>3534351.58</v>
      </c>
      <c r="H67" s="28" t="str">
        <f t="shared" si="6"/>
        <v>No</v>
      </c>
      <c r="I67" s="28" t="str">
        <f t="shared" si="7"/>
        <v>Yes</v>
      </c>
      <c r="J67" s="28" t="str">
        <f t="shared" si="8"/>
        <v>Yes</v>
      </c>
      <c r="K67" s="29">
        <f t="shared" si="9"/>
        <v>0.2</v>
      </c>
    </row>
    <row r="68" spans="1:11" ht="14.25" x14ac:dyDescent="0.2">
      <c r="A68" s="22">
        <v>1146</v>
      </c>
      <c r="B68" s="23">
        <v>39815</v>
      </c>
      <c r="C68" s="24">
        <v>3.4469541409993156</v>
      </c>
      <c r="D68" s="22">
        <v>15</v>
      </c>
      <c r="E68" s="25">
        <v>510292</v>
      </c>
      <c r="F68" s="26">
        <v>10.99</v>
      </c>
      <c r="G68" s="27">
        <f t="shared" si="5"/>
        <v>5608109.0800000001</v>
      </c>
      <c r="H68" s="28" t="str">
        <f t="shared" si="6"/>
        <v>No</v>
      </c>
      <c r="I68" s="28" t="str">
        <f t="shared" si="7"/>
        <v>Yes</v>
      </c>
      <c r="J68" s="28" t="str">
        <f t="shared" si="8"/>
        <v>No</v>
      </c>
      <c r="K68" s="29">
        <f t="shared" si="9"/>
        <v>0.15</v>
      </c>
    </row>
    <row r="69" spans="1:11" ht="14.25" x14ac:dyDescent="0.2">
      <c r="A69" s="22">
        <v>1147</v>
      </c>
      <c r="B69" s="23">
        <v>40116</v>
      </c>
      <c r="C69" s="24">
        <v>2.622861054072553</v>
      </c>
      <c r="D69" s="22">
        <v>13</v>
      </c>
      <c r="E69" s="25">
        <v>275336</v>
      </c>
      <c r="F69" s="26">
        <v>12.99</v>
      </c>
      <c r="G69" s="27">
        <f t="shared" si="5"/>
        <v>3576614.64</v>
      </c>
      <c r="H69" s="28" t="str">
        <f t="shared" si="6"/>
        <v>No</v>
      </c>
      <c r="I69" s="28" t="str">
        <f t="shared" si="7"/>
        <v>Yes</v>
      </c>
      <c r="J69" s="28" t="str">
        <f t="shared" si="8"/>
        <v>No</v>
      </c>
      <c r="K69" s="29">
        <f t="shared" si="9"/>
        <v>0.15</v>
      </c>
    </row>
    <row r="70" spans="1:11" ht="14.25" x14ac:dyDescent="0.2">
      <c r="A70" s="22">
        <v>1149</v>
      </c>
      <c r="B70" s="23">
        <v>38244</v>
      </c>
      <c r="C70" s="24">
        <v>7.7481177275838471</v>
      </c>
      <c r="D70" s="22">
        <v>15</v>
      </c>
      <c r="E70" s="25">
        <v>128092</v>
      </c>
      <c r="F70" s="26">
        <v>9.99</v>
      </c>
      <c r="G70" s="27">
        <f t="shared" si="5"/>
        <v>1279639.08</v>
      </c>
      <c r="H70" s="28" t="str">
        <f t="shared" si="6"/>
        <v>No</v>
      </c>
      <c r="I70" s="28" t="str">
        <f t="shared" si="7"/>
        <v>Yes</v>
      </c>
      <c r="J70" s="28" t="str">
        <f t="shared" si="8"/>
        <v>Yes</v>
      </c>
      <c r="K70" s="29">
        <f t="shared" si="9"/>
        <v>0.2</v>
      </c>
    </row>
    <row r="71" spans="1:11" ht="14.25" x14ac:dyDescent="0.2">
      <c r="A71" s="22">
        <v>1155</v>
      </c>
      <c r="B71" s="23">
        <v>38167</v>
      </c>
      <c r="C71" s="24">
        <v>7.9589322381930181</v>
      </c>
      <c r="D71" s="22">
        <v>4</v>
      </c>
      <c r="E71" s="25">
        <v>326167</v>
      </c>
      <c r="F71" s="26">
        <v>15.99</v>
      </c>
      <c r="G71" s="27">
        <f t="shared" si="5"/>
        <v>5215410.33</v>
      </c>
      <c r="H71" s="28" t="str">
        <f t="shared" si="6"/>
        <v>No</v>
      </c>
      <c r="I71" s="28" t="str">
        <f t="shared" si="7"/>
        <v>Yes</v>
      </c>
      <c r="J71" s="28" t="str">
        <f t="shared" si="8"/>
        <v>Yes</v>
      </c>
      <c r="K71" s="29">
        <f t="shared" si="9"/>
        <v>0.2</v>
      </c>
    </row>
    <row r="72" spans="1:11" ht="14.25" x14ac:dyDescent="0.2">
      <c r="A72" s="22">
        <v>1156</v>
      </c>
      <c r="B72" s="23">
        <v>36554</v>
      </c>
      <c r="C72" s="24">
        <v>12.375085557837098</v>
      </c>
      <c r="D72" s="22">
        <v>21</v>
      </c>
      <c r="E72" s="25">
        <v>333542</v>
      </c>
      <c r="F72" s="26">
        <v>23.99</v>
      </c>
      <c r="G72" s="27">
        <f t="shared" si="5"/>
        <v>8001672.5799999991</v>
      </c>
      <c r="H72" s="28" t="str">
        <f t="shared" si="6"/>
        <v>No</v>
      </c>
      <c r="I72" s="28" t="str">
        <f t="shared" si="7"/>
        <v>Yes</v>
      </c>
      <c r="J72" s="28" t="str">
        <f t="shared" si="8"/>
        <v>Yes</v>
      </c>
      <c r="K72" s="29">
        <f t="shared" si="9"/>
        <v>0.2</v>
      </c>
    </row>
    <row r="73" spans="1:11" ht="14.25" x14ac:dyDescent="0.2">
      <c r="A73" s="22">
        <v>1158</v>
      </c>
      <c r="B73" s="23">
        <v>39461</v>
      </c>
      <c r="C73" s="24">
        <v>4.4161533196440796</v>
      </c>
      <c r="D73" s="22">
        <v>5</v>
      </c>
      <c r="E73" s="25">
        <v>298230</v>
      </c>
      <c r="F73" s="26">
        <v>5.99</v>
      </c>
      <c r="G73" s="27">
        <f t="shared" si="5"/>
        <v>1786397.7</v>
      </c>
      <c r="H73" s="28" t="str">
        <f t="shared" si="6"/>
        <v>No</v>
      </c>
      <c r="I73" s="28" t="str">
        <f t="shared" si="7"/>
        <v>No</v>
      </c>
      <c r="J73" s="28" t="str">
        <f t="shared" si="8"/>
        <v>No</v>
      </c>
      <c r="K73" s="29">
        <f t="shared" si="9"/>
        <v>0.09</v>
      </c>
    </row>
    <row r="74" spans="1:11" ht="14.25" x14ac:dyDescent="0.2">
      <c r="A74" s="22">
        <v>1158</v>
      </c>
      <c r="B74" s="23">
        <v>38169</v>
      </c>
      <c r="C74" s="24">
        <v>7.953456536618754</v>
      </c>
      <c r="D74" s="22">
        <v>3</v>
      </c>
      <c r="E74" s="25">
        <v>265284</v>
      </c>
      <c r="F74" s="26">
        <v>10.99</v>
      </c>
      <c r="G74" s="27">
        <f t="shared" si="5"/>
        <v>2915471.16</v>
      </c>
      <c r="H74" s="28" t="str">
        <f t="shared" si="6"/>
        <v>No</v>
      </c>
      <c r="I74" s="28" t="str">
        <f t="shared" si="7"/>
        <v>Yes</v>
      </c>
      <c r="J74" s="28" t="str">
        <f t="shared" si="8"/>
        <v>Yes</v>
      </c>
      <c r="K74" s="29">
        <f t="shared" si="9"/>
        <v>0.2</v>
      </c>
    </row>
    <row r="75" spans="1:11" ht="14.25" x14ac:dyDescent="0.2">
      <c r="A75" s="22">
        <v>1162</v>
      </c>
      <c r="B75" s="23">
        <v>36863</v>
      </c>
      <c r="C75" s="24">
        <v>11.529089664613279</v>
      </c>
      <c r="D75" s="22">
        <v>11</v>
      </c>
      <c r="E75" s="25">
        <v>534370</v>
      </c>
      <c r="F75" s="26">
        <v>3.99</v>
      </c>
      <c r="G75" s="27">
        <f t="shared" si="5"/>
        <v>2132136.3000000003</v>
      </c>
      <c r="H75" s="28" t="str">
        <f t="shared" si="6"/>
        <v>No</v>
      </c>
      <c r="I75" s="28" t="str">
        <f t="shared" si="7"/>
        <v>Yes</v>
      </c>
      <c r="J75" s="28" t="str">
        <f t="shared" si="8"/>
        <v>Yes</v>
      </c>
      <c r="K75" s="29">
        <f t="shared" si="9"/>
        <v>0.2</v>
      </c>
    </row>
    <row r="76" spans="1:11" ht="14.25" x14ac:dyDescent="0.2">
      <c r="A76" s="22">
        <v>1164</v>
      </c>
      <c r="B76" s="23">
        <v>37786</v>
      </c>
      <c r="C76" s="24">
        <v>9.0020533880903493</v>
      </c>
      <c r="D76" s="22">
        <v>21</v>
      </c>
      <c r="E76" s="25">
        <v>347737</v>
      </c>
      <c r="F76" s="26">
        <v>9.99</v>
      </c>
      <c r="G76" s="27">
        <f t="shared" si="5"/>
        <v>3473892.63</v>
      </c>
      <c r="H76" s="28" t="str">
        <f t="shared" si="6"/>
        <v>No</v>
      </c>
      <c r="I76" s="28" t="str">
        <f t="shared" si="7"/>
        <v>Yes</v>
      </c>
      <c r="J76" s="28" t="str">
        <f t="shared" si="8"/>
        <v>Yes</v>
      </c>
      <c r="K76" s="29">
        <f t="shared" si="9"/>
        <v>0.2</v>
      </c>
    </row>
    <row r="77" spans="1:11" ht="14.25" x14ac:dyDescent="0.2">
      <c r="A77" s="22">
        <v>1164</v>
      </c>
      <c r="B77" s="23">
        <v>39214</v>
      </c>
      <c r="C77" s="24">
        <v>5.0924024640657084</v>
      </c>
      <c r="D77" s="22">
        <v>1</v>
      </c>
      <c r="E77" s="25">
        <v>227933</v>
      </c>
      <c r="F77" s="26">
        <v>10.99</v>
      </c>
      <c r="G77" s="27">
        <f t="shared" si="5"/>
        <v>2504983.67</v>
      </c>
      <c r="H77" s="28" t="str">
        <f t="shared" si="6"/>
        <v>No</v>
      </c>
      <c r="I77" s="28" t="str">
        <f t="shared" si="7"/>
        <v>Yes</v>
      </c>
      <c r="J77" s="28" t="str">
        <f t="shared" si="8"/>
        <v>Yes</v>
      </c>
      <c r="K77" s="29">
        <f t="shared" si="9"/>
        <v>0.2</v>
      </c>
    </row>
    <row r="78" spans="1:11" ht="14.25" x14ac:dyDescent="0.2">
      <c r="A78" s="22">
        <v>1168</v>
      </c>
      <c r="B78" s="23">
        <v>40301</v>
      </c>
      <c r="C78" s="24">
        <v>2.1163586584531142</v>
      </c>
      <c r="D78" s="22">
        <v>23</v>
      </c>
      <c r="E78" s="25">
        <v>112108</v>
      </c>
      <c r="F78" s="26">
        <v>2.99</v>
      </c>
      <c r="G78" s="27">
        <f t="shared" si="5"/>
        <v>335202.92000000004</v>
      </c>
      <c r="H78" s="28" t="str">
        <f t="shared" si="6"/>
        <v>No</v>
      </c>
      <c r="I78" s="28" t="str">
        <f t="shared" si="7"/>
        <v>Yes</v>
      </c>
      <c r="J78" s="28" t="str">
        <f t="shared" si="8"/>
        <v>No</v>
      </c>
      <c r="K78" s="29">
        <f t="shared" si="9"/>
        <v>0.15</v>
      </c>
    </row>
    <row r="79" spans="1:11" ht="14.25" x14ac:dyDescent="0.2">
      <c r="A79" s="22">
        <v>1170</v>
      </c>
      <c r="B79" s="23">
        <v>37548</v>
      </c>
      <c r="C79" s="24">
        <v>9.6536618754277885</v>
      </c>
      <c r="D79" s="22">
        <v>9</v>
      </c>
      <c r="E79" s="25">
        <v>286562</v>
      </c>
      <c r="F79" s="26">
        <v>7.99</v>
      </c>
      <c r="G79" s="27">
        <f t="shared" si="5"/>
        <v>2289630.38</v>
      </c>
      <c r="H79" s="28" t="str">
        <f t="shared" si="6"/>
        <v>No</v>
      </c>
      <c r="I79" s="28" t="str">
        <f t="shared" si="7"/>
        <v>Yes</v>
      </c>
      <c r="J79" s="28" t="str">
        <f t="shared" si="8"/>
        <v>Yes</v>
      </c>
      <c r="K79" s="29">
        <f t="shared" si="9"/>
        <v>0.2</v>
      </c>
    </row>
    <row r="80" spans="1:11" ht="14.25" x14ac:dyDescent="0.2">
      <c r="A80" s="22">
        <v>1171</v>
      </c>
      <c r="B80" s="23">
        <v>41066</v>
      </c>
      <c r="C80" s="24">
        <v>2.190280629705681E-2</v>
      </c>
      <c r="D80" s="22">
        <v>13</v>
      </c>
      <c r="E80" s="25">
        <v>532758</v>
      </c>
      <c r="F80" s="26">
        <v>7.99</v>
      </c>
      <c r="G80" s="27">
        <f t="shared" si="5"/>
        <v>4256736.42</v>
      </c>
      <c r="H80" s="28" t="str">
        <f t="shared" si="6"/>
        <v>Yes</v>
      </c>
      <c r="I80" s="28" t="str">
        <f t="shared" si="7"/>
        <v>Yes</v>
      </c>
      <c r="J80" s="28" t="str">
        <f t="shared" si="8"/>
        <v>No</v>
      </c>
      <c r="K80" s="29">
        <f t="shared" si="9"/>
        <v>0.15</v>
      </c>
    </row>
    <row r="81" spans="1:11" ht="14.25" x14ac:dyDescent="0.2">
      <c r="A81" s="22">
        <v>1171</v>
      </c>
      <c r="B81" s="23">
        <v>37228</v>
      </c>
      <c r="C81" s="24">
        <v>10.529774127310061</v>
      </c>
      <c r="D81" s="22">
        <v>12</v>
      </c>
      <c r="E81" s="25">
        <v>345313</v>
      </c>
      <c r="F81" s="26">
        <v>12.99</v>
      </c>
      <c r="G81" s="27">
        <f t="shared" si="5"/>
        <v>4485615.87</v>
      </c>
      <c r="H81" s="28" t="str">
        <f t="shared" si="6"/>
        <v>No</v>
      </c>
      <c r="I81" s="28" t="str">
        <f t="shared" si="7"/>
        <v>Yes</v>
      </c>
      <c r="J81" s="28" t="str">
        <f t="shared" si="8"/>
        <v>Yes</v>
      </c>
      <c r="K81" s="29">
        <f t="shared" si="9"/>
        <v>0.2</v>
      </c>
    </row>
    <row r="82" spans="1:11" ht="14.25" x14ac:dyDescent="0.2">
      <c r="A82" s="22">
        <v>1174</v>
      </c>
      <c r="B82" s="23">
        <v>38773</v>
      </c>
      <c r="C82" s="24">
        <v>6.2997946611909654</v>
      </c>
      <c r="D82" s="22">
        <v>15</v>
      </c>
      <c r="E82" s="25">
        <v>517922</v>
      </c>
      <c r="F82" s="26">
        <v>7.99</v>
      </c>
      <c r="G82" s="27">
        <f t="shared" si="5"/>
        <v>4138196.7800000003</v>
      </c>
      <c r="H82" s="28" t="str">
        <f t="shared" si="6"/>
        <v>No</v>
      </c>
      <c r="I82" s="28" t="str">
        <f t="shared" si="7"/>
        <v>Yes</v>
      </c>
      <c r="J82" s="28" t="str">
        <f t="shared" si="8"/>
        <v>Yes</v>
      </c>
      <c r="K82" s="29">
        <f t="shared" si="9"/>
        <v>0.2</v>
      </c>
    </row>
    <row r="83" spans="1:11" ht="14.25" x14ac:dyDescent="0.2">
      <c r="A83" s="22">
        <v>1175</v>
      </c>
      <c r="B83" s="23">
        <v>37401</v>
      </c>
      <c r="C83" s="24">
        <v>10.056125941136209</v>
      </c>
      <c r="D83" s="22">
        <v>18</v>
      </c>
      <c r="E83" s="25">
        <v>102223</v>
      </c>
      <c r="F83" s="26">
        <v>15.99</v>
      </c>
      <c r="G83" s="27">
        <f t="shared" si="5"/>
        <v>1634545.77</v>
      </c>
      <c r="H83" s="28" t="str">
        <f t="shared" si="6"/>
        <v>No</v>
      </c>
      <c r="I83" s="28" t="str">
        <f t="shared" si="7"/>
        <v>Yes</v>
      </c>
      <c r="J83" s="28" t="str">
        <f t="shared" si="8"/>
        <v>Yes</v>
      </c>
      <c r="K83" s="29">
        <f t="shared" si="9"/>
        <v>0.2</v>
      </c>
    </row>
    <row r="84" spans="1:11" ht="14.25" x14ac:dyDescent="0.2">
      <c r="A84" s="22">
        <v>1177</v>
      </c>
      <c r="B84" s="23">
        <v>38377</v>
      </c>
      <c r="C84" s="24">
        <v>7.3839835728952776</v>
      </c>
      <c r="D84" s="22">
        <v>7</v>
      </c>
      <c r="E84" s="25">
        <v>140897</v>
      </c>
      <c r="F84" s="26">
        <v>12.99</v>
      </c>
      <c r="G84" s="27">
        <f t="shared" si="5"/>
        <v>1830252.03</v>
      </c>
      <c r="H84" s="28" t="str">
        <f t="shared" si="6"/>
        <v>No</v>
      </c>
      <c r="I84" s="28" t="str">
        <f t="shared" si="7"/>
        <v>Yes</v>
      </c>
      <c r="J84" s="28" t="str">
        <f t="shared" si="8"/>
        <v>Yes</v>
      </c>
      <c r="K84" s="29">
        <f t="shared" si="9"/>
        <v>0.2</v>
      </c>
    </row>
    <row r="85" spans="1:11" ht="14.25" x14ac:dyDescent="0.2">
      <c r="A85" s="22">
        <v>1178</v>
      </c>
      <c r="B85" s="23">
        <v>39627</v>
      </c>
      <c r="C85" s="24">
        <v>3.9616700889801506</v>
      </c>
      <c r="D85" s="22">
        <v>8</v>
      </c>
      <c r="E85" s="25">
        <v>296154</v>
      </c>
      <c r="F85" s="26">
        <v>2.99</v>
      </c>
      <c r="G85" s="27">
        <f t="shared" si="5"/>
        <v>885500.46000000008</v>
      </c>
      <c r="H85" s="28" t="str">
        <f t="shared" si="6"/>
        <v>No</v>
      </c>
      <c r="I85" s="28" t="str">
        <f t="shared" si="7"/>
        <v>No</v>
      </c>
      <c r="J85" s="28" t="str">
        <f t="shared" si="8"/>
        <v>No</v>
      </c>
      <c r="K85" s="29">
        <f t="shared" si="9"/>
        <v>0.09</v>
      </c>
    </row>
    <row r="86" spans="1:11" ht="14.25" x14ac:dyDescent="0.2">
      <c r="A86" s="22">
        <v>1180</v>
      </c>
      <c r="B86" s="23">
        <v>40786</v>
      </c>
      <c r="C86" s="24">
        <v>0.7885010266940452</v>
      </c>
      <c r="D86" s="22">
        <v>24</v>
      </c>
      <c r="E86" s="25">
        <v>545464</v>
      </c>
      <c r="F86" s="26">
        <v>15.99</v>
      </c>
      <c r="G86" s="27">
        <f t="shared" si="5"/>
        <v>8721969.3599999994</v>
      </c>
      <c r="H86" s="28" t="str">
        <f t="shared" si="6"/>
        <v>Yes</v>
      </c>
      <c r="I86" s="28" t="str">
        <f t="shared" si="7"/>
        <v>Yes</v>
      </c>
      <c r="J86" s="28" t="str">
        <f t="shared" si="8"/>
        <v>No</v>
      </c>
      <c r="K86" s="29">
        <f t="shared" si="9"/>
        <v>0.15</v>
      </c>
    </row>
    <row r="87" spans="1:11" ht="14.25" x14ac:dyDescent="0.2">
      <c r="A87" s="22">
        <v>1180</v>
      </c>
      <c r="B87" s="23">
        <v>38818</v>
      </c>
      <c r="C87" s="24">
        <v>6.1765913757700206</v>
      </c>
      <c r="D87" s="22">
        <v>10</v>
      </c>
      <c r="E87" s="25">
        <v>411812</v>
      </c>
      <c r="F87" s="26">
        <v>7.99</v>
      </c>
      <c r="G87" s="27">
        <f t="shared" si="5"/>
        <v>3290377.88</v>
      </c>
      <c r="H87" s="28" t="str">
        <f t="shared" si="6"/>
        <v>No</v>
      </c>
      <c r="I87" s="28" t="str">
        <f t="shared" si="7"/>
        <v>Yes</v>
      </c>
      <c r="J87" s="28" t="str">
        <f t="shared" si="8"/>
        <v>Yes</v>
      </c>
      <c r="K87" s="29">
        <f t="shared" si="9"/>
        <v>0.2</v>
      </c>
    </row>
    <row r="88" spans="1:11" ht="14.25" x14ac:dyDescent="0.2">
      <c r="A88" s="22">
        <v>1181</v>
      </c>
      <c r="B88" s="23">
        <v>37359</v>
      </c>
      <c r="C88" s="24">
        <v>10.171115674195756</v>
      </c>
      <c r="D88" s="22">
        <v>1</v>
      </c>
      <c r="E88" s="25">
        <v>93331</v>
      </c>
      <c r="F88" s="26">
        <v>9.99</v>
      </c>
      <c r="G88" s="27">
        <f t="shared" si="5"/>
        <v>932376.69000000006</v>
      </c>
      <c r="H88" s="28" t="str">
        <f t="shared" si="6"/>
        <v>No</v>
      </c>
      <c r="I88" s="28" t="str">
        <f t="shared" si="7"/>
        <v>Yes</v>
      </c>
      <c r="J88" s="28" t="str">
        <f t="shared" si="8"/>
        <v>No</v>
      </c>
      <c r="K88" s="29">
        <f t="shared" si="9"/>
        <v>0.09</v>
      </c>
    </row>
    <row r="89" spans="1:11" ht="14.25" x14ac:dyDescent="0.2">
      <c r="A89" s="22">
        <v>1186</v>
      </c>
      <c r="B89" s="23">
        <v>40253</v>
      </c>
      <c r="C89" s="24">
        <v>2.2477754962354553</v>
      </c>
      <c r="D89" s="22">
        <v>8</v>
      </c>
      <c r="E89" s="25">
        <v>12753</v>
      </c>
      <c r="F89" s="26">
        <v>5.99</v>
      </c>
      <c r="G89" s="27">
        <f t="shared" si="5"/>
        <v>76390.47</v>
      </c>
      <c r="H89" s="28" t="str">
        <f t="shared" si="6"/>
        <v>No</v>
      </c>
      <c r="I89" s="28" t="str">
        <f t="shared" si="7"/>
        <v>No</v>
      </c>
      <c r="J89" s="28" t="str">
        <f t="shared" si="8"/>
        <v>No</v>
      </c>
      <c r="K89" s="29">
        <f t="shared" si="9"/>
        <v>0.09</v>
      </c>
    </row>
    <row r="90" spans="1:11" ht="14.25" x14ac:dyDescent="0.2">
      <c r="A90" s="22">
        <v>1187</v>
      </c>
      <c r="B90" s="23">
        <v>37975</v>
      </c>
      <c r="C90" s="24">
        <v>8.4845995893223822</v>
      </c>
      <c r="D90" s="22">
        <v>19</v>
      </c>
      <c r="E90" s="25">
        <v>464156</v>
      </c>
      <c r="F90" s="26">
        <v>7.99</v>
      </c>
      <c r="G90" s="27">
        <f t="shared" si="5"/>
        <v>3708606.44</v>
      </c>
      <c r="H90" s="28" t="str">
        <f t="shared" si="6"/>
        <v>No</v>
      </c>
      <c r="I90" s="28" t="str">
        <f t="shared" si="7"/>
        <v>Yes</v>
      </c>
      <c r="J90" s="28" t="str">
        <f t="shared" si="8"/>
        <v>Yes</v>
      </c>
      <c r="K90" s="29">
        <f t="shared" si="9"/>
        <v>0.2</v>
      </c>
    </row>
    <row r="91" spans="1:11" ht="14.25" x14ac:dyDescent="0.2">
      <c r="A91" s="22">
        <v>1188</v>
      </c>
      <c r="B91" s="23">
        <v>37355</v>
      </c>
      <c r="C91" s="24">
        <v>10.182067077344286</v>
      </c>
      <c r="D91" s="22">
        <v>6</v>
      </c>
      <c r="E91" s="25">
        <v>659893</v>
      </c>
      <c r="F91" s="26">
        <v>5.99</v>
      </c>
      <c r="G91" s="27">
        <f t="shared" si="5"/>
        <v>3952759.0700000003</v>
      </c>
      <c r="H91" s="28" t="str">
        <f t="shared" si="6"/>
        <v>No</v>
      </c>
      <c r="I91" s="28" t="str">
        <f t="shared" si="7"/>
        <v>Yes</v>
      </c>
      <c r="J91" s="28" t="str">
        <f t="shared" si="8"/>
        <v>Yes</v>
      </c>
      <c r="K91" s="29">
        <f t="shared" si="9"/>
        <v>0.2</v>
      </c>
    </row>
    <row r="92" spans="1:11" ht="14.25" x14ac:dyDescent="0.2">
      <c r="A92" s="22">
        <v>1189</v>
      </c>
      <c r="B92" s="23">
        <v>37181</v>
      </c>
      <c r="C92" s="24">
        <v>10.658453114305271</v>
      </c>
      <c r="D92" s="22">
        <v>6</v>
      </c>
      <c r="E92" s="25">
        <v>289753</v>
      </c>
      <c r="F92" s="26">
        <v>3.99</v>
      </c>
      <c r="G92" s="27">
        <f t="shared" si="5"/>
        <v>1156114.47</v>
      </c>
      <c r="H92" s="28" t="str">
        <f t="shared" si="6"/>
        <v>No</v>
      </c>
      <c r="I92" s="28" t="str">
        <f t="shared" si="7"/>
        <v>Yes</v>
      </c>
      <c r="J92" s="28" t="str">
        <f t="shared" si="8"/>
        <v>Yes</v>
      </c>
      <c r="K92" s="29">
        <f t="shared" si="9"/>
        <v>0.2</v>
      </c>
    </row>
    <row r="93" spans="1:11" ht="14.25" x14ac:dyDescent="0.2">
      <c r="A93" s="22">
        <v>1190</v>
      </c>
      <c r="B93" s="23">
        <v>37962</v>
      </c>
      <c r="C93" s="24">
        <v>8.5201916495551</v>
      </c>
      <c r="D93" s="22">
        <v>5</v>
      </c>
      <c r="E93" s="25">
        <v>201152</v>
      </c>
      <c r="F93" s="26">
        <v>2.99</v>
      </c>
      <c r="G93" s="27">
        <f t="shared" si="5"/>
        <v>601444.4800000001</v>
      </c>
      <c r="H93" s="28" t="str">
        <f t="shared" si="6"/>
        <v>No</v>
      </c>
      <c r="I93" s="28" t="str">
        <f t="shared" si="7"/>
        <v>Yes</v>
      </c>
      <c r="J93" s="28" t="str">
        <f t="shared" si="8"/>
        <v>No</v>
      </c>
      <c r="K93" s="29">
        <f t="shared" si="9"/>
        <v>0.09</v>
      </c>
    </row>
    <row r="94" spans="1:11" ht="14.25" x14ac:dyDescent="0.2">
      <c r="A94" s="22">
        <v>1193</v>
      </c>
      <c r="B94" s="23">
        <v>40706</v>
      </c>
      <c r="C94" s="24">
        <v>1.0075290896646132</v>
      </c>
      <c r="D94" s="22">
        <v>24</v>
      </c>
      <c r="E94" s="25">
        <v>237114</v>
      </c>
      <c r="F94" s="26">
        <v>2.99</v>
      </c>
      <c r="G94" s="27">
        <f t="shared" si="5"/>
        <v>708970.8600000001</v>
      </c>
      <c r="H94" s="28" t="str">
        <f t="shared" si="6"/>
        <v>Yes</v>
      </c>
      <c r="I94" s="28" t="str">
        <f t="shared" si="7"/>
        <v>Yes</v>
      </c>
      <c r="J94" s="28" t="str">
        <f t="shared" si="8"/>
        <v>No</v>
      </c>
      <c r="K94" s="29">
        <f t="shared" si="9"/>
        <v>0.15</v>
      </c>
    </row>
    <row r="95" spans="1:11" ht="14.25" x14ac:dyDescent="0.2">
      <c r="A95" s="22">
        <v>1194</v>
      </c>
      <c r="B95" s="23">
        <v>38892</v>
      </c>
      <c r="C95" s="24">
        <v>5.9739904175222449</v>
      </c>
      <c r="D95" s="22">
        <v>12</v>
      </c>
      <c r="E95" s="25">
        <v>39296</v>
      </c>
      <c r="F95" s="26">
        <v>10.99</v>
      </c>
      <c r="G95" s="27">
        <f t="shared" si="5"/>
        <v>431863.04000000004</v>
      </c>
      <c r="H95" s="28" t="str">
        <f t="shared" si="6"/>
        <v>No</v>
      </c>
      <c r="I95" s="28" t="str">
        <f t="shared" si="7"/>
        <v>Yes</v>
      </c>
      <c r="J95" s="28" t="str">
        <f t="shared" si="8"/>
        <v>No</v>
      </c>
      <c r="K95" s="29">
        <f t="shared" si="9"/>
        <v>0.2</v>
      </c>
    </row>
    <row r="96" spans="1:11" ht="14.25" x14ac:dyDescent="0.2">
      <c r="A96" s="22">
        <v>1195</v>
      </c>
      <c r="B96" s="23">
        <v>39263</v>
      </c>
      <c r="C96" s="24">
        <v>4.9582477754962353</v>
      </c>
      <c r="D96" s="22">
        <v>14</v>
      </c>
      <c r="E96" s="25">
        <v>420731</v>
      </c>
      <c r="F96" s="26">
        <v>15.99</v>
      </c>
      <c r="G96" s="27">
        <f t="shared" si="5"/>
        <v>6727488.6900000004</v>
      </c>
      <c r="H96" s="28" t="str">
        <f t="shared" si="6"/>
        <v>No</v>
      </c>
      <c r="I96" s="28" t="str">
        <f t="shared" si="7"/>
        <v>Yes</v>
      </c>
      <c r="J96" s="28" t="str">
        <f t="shared" si="8"/>
        <v>No</v>
      </c>
      <c r="K96" s="29">
        <f t="shared" si="9"/>
        <v>0.15</v>
      </c>
    </row>
    <row r="97" spans="1:11" ht="14.25" x14ac:dyDescent="0.2">
      <c r="A97" s="22">
        <v>1196</v>
      </c>
      <c r="B97" s="23">
        <v>40301</v>
      </c>
      <c r="C97" s="24">
        <v>2.1163586584531142</v>
      </c>
      <c r="D97" s="22">
        <v>11</v>
      </c>
      <c r="E97" s="25">
        <v>337317</v>
      </c>
      <c r="F97" s="26">
        <v>12.99</v>
      </c>
      <c r="G97" s="27">
        <f t="shared" si="5"/>
        <v>4381747.83</v>
      </c>
      <c r="H97" s="28" t="str">
        <f t="shared" si="6"/>
        <v>No</v>
      </c>
      <c r="I97" s="28" t="str">
        <f t="shared" si="7"/>
        <v>Yes</v>
      </c>
      <c r="J97" s="28" t="str">
        <f t="shared" si="8"/>
        <v>No</v>
      </c>
      <c r="K97" s="29">
        <f t="shared" si="9"/>
        <v>0.15</v>
      </c>
    </row>
    <row r="98" spans="1:11" ht="14.25" x14ac:dyDescent="0.2">
      <c r="A98" s="22">
        <v>1198</v>
      </c>
      <c r="B98" s="23">
        <v>37095</v>
      </c>
      <c r="C98" s="24">
        <v>10.89390828199863</v>
      </c>
      <c r="D98" s="22">
        <v>15</v>
      </c>
      <c r="E98" s="25">
        <v>291960</v>
      </c>
      <c r="F98" s="26">
        <v>7.99</v>
      </c>
      <c r="G98" s="27">
        <f t="shared" si="5"/>
        <v>2332760.4</v>
      </c>
      <c r="H98" s="28" t="str">
        <f t="shared" si="6"/>
        <v>No</v>
      </c>
      <c r="I98" s="28" t="str">
        <f t="shared" si="7"/>
        <v>Yes</v>
      </c>
      <c r="J98" s="28" t="str">
        <f t="shared" si="8"/>
        <v>Yes</v>
      </c>
      <c r="K98" s="29">
        <f t="shared" si="9"/>
        <v>0.2</v>
      </c>
    </row>
    <row r="99" spans="1:11" ht="14.25" x14ac:dyDescent="0.2">
      <c r="A99" s="22">
        <v>1199</v>
      </c>
      <c r="B99" s="23">
        <v>38234</v>
      </c>
      <c r="C99" s="24">
        <v>7.7754962354551678</v>
      </c>
      <c r="D99" s="22">
        <v>19</v>
      </c>
      <c r="E99" s="25">
        <v>417856</v>
      </c>
      <c r="F99" s="26">
        <v>12.99</v>
      </c>
      <c r="G99" s="27">
        <f t="shared" si="5"/>
        <v>5427949.4400000004</v>
      </c>
      <c r="H99" s="28" t="str">
        <f t="shared" si="6"/>
        <v>No</v>
      </c>
      <c r="I99" s="28" t="str">
        <f t="shared" si="7"/>
        <v>Yes</v>
      </c>
      <c r="J99" s="28" t="str">
        <f t="shared" si="8"/>
        <v>Yes</v>
      </c>
      <c r="K99" s="29">
        <f t="shared" si="9"/>
        <v>0.2</v>
      </c>
    </row>
    <row r="100" spans="1:11" ht="14.25" x14ac:dyDescent="0.2">
      <c r="A100" s="22">
        <v>1202</v>
      </c>
      <c r="B100" s="23">
        <v>39713</v>
      </c>
      <c r="C100" s="24">
        <v>3.7262149212867897</v>
      </c>
      <c r="D100" s="22">
        <v>20</v>
      </c>
      <c r="E100" s="25">
        <v>15768</v>
      </c>
      <c r="F100" s="26">
        <v>2.99</v>
      </c>
      <c r="G100" s="27">
        <f t="shared" si="5"/>
        <v>47146.320000000007</v>
      </c>
      <c r="H100" s="28" t="str">
        <f t="shared" si="6"/>
        <v>No</v>
      </c>
      <c r="I100" s="28" t="str">
        <f t="shared" si="7"/>
        <v>Yes</v>
      </c>
      <c r="J100" s="28" t="str">
        <f t="shared" si="8"/>
        <v>No</v>
      </c>
      <c r="K100" s="29">
        <f t="shared" si="9"/>
        <v>0.15</v>
      </c>
    </row>
    <row r="101" spans="1:11" ht="14.25" x14ac:dyDescent="0.2">
      <c r="A101" s="22">
        <v>1202</v>
      </c>
      <c r="B101" s="23">
        <v>38008</v>
      </c>
      <c r="C101" s="24">
        <v>8.3942505133470231</v>
      </c>
      <c r="D101" s="22">
        <v>19</v>
      </c>
      <c r="E101" s="25">
        <v>439551</v>
      </c>
      <c r="F101" s="26">
        <v>9.99</v>
      </c>
      <c r="G101" s="27">
        <f t="shared" si="5"/>
        <v>4391114.49</v>
      </c>
      <c r="H101" s="28" t="str">
        <f t="shared" si="6"/>
        <v>No</v>
      </c>
      <c r="I101" s="28" t="str">
        <f t="shared" si="7"/>
        <v>Yes</v>
      </c>
      <c r="J101" s="28" t="str">
        <f t="shared" si="8"/>
        <v>Yes</v>
      </c>
      <c r="K101" s="29">
        <f t="shared" si="9"/>
        <v>0.2</v>
      </c>
    </row>
    <row r="102" spans="1:11" ht="14.25" x14ac:dyDescent="0.2">
      <c r="A102" s="22">
        <v>1205</v>
      </c>
      <c r="B102" s="23">
        <v>39615</v>
      </c>
      <c r="C102" s="24">
        <v>3.9945242984257359</v>
      </c>
      <c r="D102" s="22">
        <v>2</v>
      </c>
      <c r="E102" s="25">
        <v>386692</v>
      </c>
      <c r="F102" s="26">
        <v>5.99</v>
      </c>
      <c r="G102" s="27">
        <f t="shared" si="5"/>
        <v>2316285.08</v>
      </c>
      <c r="H102" s="28" t="str">
        <f t="shared" si="6"/>
        <v>No</v>
      </c>
      <c r="I102" s="28" t="str">
        <f t="shared" si="7"/>
        <v>No</v>
      </c>
      <c r="J102" s="28" t="str">
        <f t="shared" si="8"/>
        <v>No</v>
      </c>
      <c r="K102" s="29">
        <f t="shared" si="9"/>
        <v>0.09</v>
      </c>
    </row>
    <row r="103" spans="1:11" ht="14.25" x14ac:dyDescent="0.2">
      <c r="A103" s="22">
        <v>1209</v>
      </c>
      <c r="B103" s="23">
        <v>39637</v>
      </c>
      <c r="C103" s="24">
        <v>3.9342915811088295</v>
      </c>
      <c r="D103" s="22">
        <v>12</v>
      </c>
      <c r="E103" s="25">
        <v>492342</v>
      </c>
      <c r="F103" s="26">
        <v>10.99</v>
      </c>
      <c r="G103" s="27">
        <f t="shared" si="5"/>
        <v>5410838.5800000001</v>
      </c>
      <c r="H103" s="28" t="str">
        <f t="shared" si="6"/>
        <v>No</v>
      </c>
      <c r="I103" s="28" t="str">
        <f t="shared" si="7"/>
        <v>Yes</v>
      </c>
      <c r="J103" s="28" t="str">
        <f t="shared" si="8"/>
        <v>No</v>
      </c>
      <c r="K103" s="29">
        <f t="shared" si="9"/>
        <v>0.15</v>
      </c>
    </row>
    <row r="104" spans="1:11" ht="14.25" x14ac:dyDescent="0.2">
      <c r="A104" s="22">
        <v>1211</v>
      </c>
      <c r="B104" s="23">
        <v>37188</v>
      </c>
      <c r="C104" s="24">
        <v>10.639288158795345</v>
      </c>
      <c r="D104" s="22">
        <v>20</v>
      </c>
      <c r="E104" s="25">
        <v>645052</v>
      </c>
      <c r="F104" s="26">
        <v>2.99</v>
      </c>
      <c r="G104" s="27">
        <f t="shared" si="5"/>
        <v>1928705.4800000002</v>
      </c>
      <c r="H104" s="28" t="str">
        <f t="shared" si="6"/>
        <v>No</v>
      </c>
      <c r="I104" s="28" t="str">
        <f t="shared" si="7"/>
        <v>Yes</v>
      </c>
      <c r="J104" s="28" t="str">
        <f t="shared" si="8"/>
        <v>Yes</v>
      </c>
      <c r="K104" s="29">
        <f t="shared" si="9"/>
        <v>0.2</v>
      </c>
    </row>
    <row r="105" spans="1:11" ht="14.25" x14ac:dyDescent="0.2">
      <c r="A105" s="22">
        <v>1216</v>
      </c>
      <c r="B105" s="23">
        <v>39746</v>
      </c>
      <c r="C105" s="24">
        <v>3.6358658453114305</v>
      </c>
      <c r="D105" s="22">
        <v>14</v>
      </c>
      <c r="E105" s="25">
        <v>442285</v>
      </c>
      <c r="F105" s="26">
        <v>10.99</v>
      </c>
      <c r="G105" s="27">
        <f t="shared" si="5"/>
        <v>4860712.1500000004</v>
      </c>
      <c r="H105" s="28" t="str">
        <f t="shared" si="6"/>
        <v>No</v>
      </c>
      <c r="I105" s="28" t="str">
        <f t="shared" si="7"/>
        <v>Yes</v>
      </c>
      <c r="J105" s="28" t="str">
        <f t="shared" si="8"/>
        <v>No</v>
      </c>
      <c r="K105" s="29">
        <f t="shared" si="9"/>
        <v>0.15</v>
      </c>
    </row>
    <row r="106" spans="1:11" ht="14.25" x14ac:dyDescent="0.2">
      <c r="A106" s="22">
        <v>1217</v>
      </c>
      <c r="B106" s="23">
        <v>39142</v>
      </c>
      <c r="C106" s="24">
        <v>5.28952772073922</v>
      </c>
      <c r="D106" s="22">
        <v>13</v>
      </c>
      <c r="E106" s="25">
        <v>637136</v>
      </c>
      <c r="F106" s="26">
        <v>12.99</v>
      </c>
      <c r="G106" s="27">
        <f t="shared" si="5"/>
        <v>8276396.6400000006</v>
      </c>
      <c r="H106" s="28" t="str">
        <f t="shared" si="6"/>
        <v>No</v>
      </c>
      <c r="I106" s="28" t="str">
        <f t="shared" si="7"/>
        <v>Yes</v>
      </c>
      <c r="J106" s="28" t="str">
        <f t="shared" si="8"/>
        <v>Yes</v>
      </c>
      <c r="K106" s="29">
        <f t="shared" si="9"/>
        <v>0.2</v>
      </c>
    </row>
    <row r="107" spans="1:11" ht="14.25" x14ac:dyDescent="0.2">
      <c r="A107" s="22">
        <v>1225</v>
      </c>
      <c r="B107" s="23">
        <v>40315</v>
      </c>
      <c r="C107" s="24">
        <v>2.0780287474332648</v>
      </c>
      <c r="D107" s="22">
        <v>1</v>
      </c>
      <c r="E107" s="25">
        <v>216279</v>
      </c>
      <c r="F107" s="26">
        <v>23.99</v>
      </c>
      <c r="G107" s="27">
        <f t="shared" si="5"/>
        <v>5188533.21</v>
      </c>
      <c r="H107" s="28" t="str">
        <f t="shared" si="6"/>
        <v>No</v>
      </c>
      <c r="I107" s="28" t="str">
        <f t="shared" si="7"/>
        <v>No</v>
      </c>
      <c r="J107" s="28" t="str">
        <f t="shared" si="8"/>
        <v>No</v>
      </c>
      <c r="K107" s="29">
        <f t="shared" si="9"/>
        <v>0.09</v>
      </c>
    </row>
    <row r="108" spans="1:11" ht="14.25" x14ac:dyDescent="0.2">
      <c r="A108" s="22">
        <v>1225</v>
      </c>
      <c r="B108" s="23">
        <v>37844</v>
      </c>
      <c r="C108" s="24">
        <v>8.8432580424366876</v>
      </c>
      <c r="D108" s="22">
        <v>19</v>
      </c>
      <c r="E108" s="25">
        <v>253674</v>
      </c>
      <c r="F108" s="26">
        <v>9.99</v>
      </c>
      <c r="G108" s="27">
        <f t="shared" si="5"/>
        <v>2534203.2600000002</v>
      </c>
      <c r="H108" s="28" t="str">
        <f t="shared" si="6"/>
        <v>No</v>
      </c>
      <c r="I108" s="28" t="str">
        <f t="shared" si="7"/>
        <v>Yes</v>
      </c>
      <c r="J108" s="28" t="str">
        <f t="shared" si="8"/>
        <v>Yes</v>
      </c>
      <c r="K108" s="29">
        <f t="shared" si="9"/>
        <v>0.2</v>
      </c>
    </row>
    <row r="109" spans="1:11" ht="14.25" x14ac:dyDescent="0.2">
      <c r="A109" s="22">
        <v>1226</v>
      </c>
      <c r="B109" s="23">
        <v>36772</v>
      </c>
      <c r="C109" s="24">
        <v>11.7782340862423</v>
      </c>
      <c r="D109" s="22">
        <v>2</v>
      </c>
      <c r="E109" s="25">
        <v>155218</v>
      </c>
      <c r="F109" s="26">
        <v>12.99</v>
      </c>
      <c r="G109" s="27">
        <f t="shared" si="5"/>
        <v>2016281.82</v>
      </c>
      <c r="H109" s="28" t="str">
        <f t="shared" si="6"/>
        <v>No</v>
      </c>
      <c r="I109" s="28" t="str">
        <f t="shared" si="7"/>
        <v>Yes</v>
      </c>
      <c r="J109" s="28" t="str">
        <f t="shared" si="8"/>
        <v>Yes</v>
      </c>
      <c r="K109" s="29">
        <f t="shared" si="9"/>
        <v>0.2</v>
      </c>
    </row>
    <row r="110" spans="1:11" ht="14.25" x14ac:dyDescent="0.2">
      <c r="A110" s="22">
        <v>1230</v>
      </c>
      <c r="B110" s="23">
        <v>36724</v>
      </c>
      <c r="C110" s="24">
        <v>11.909650924024641</v>
      </c>
      <c r="D110" s="22">
        <v>7</v>
      </c>
      <c r="E110" s="25">
        <v>663594</v>
      </c>
      <c r="F110" s="26">
        <v>9.99</v>
      </c>
      <c r="G110" s="27">
        <f t="shared" si="5"/>
        <v>6629304.0600000005</v>
      </c>
      <c r="H110" s="28" t="str">
        <f t="shared" si="6"/>
        <v>No</v>
      </c>
      <c r="I110" s="28" t="str">
        <f t="shared" si="7"/>
        <v>Yes</v>
      </c>
      <c r="J110" s="28" t="str">
        <f t="shared" si="8"/>
        <v>Yes</v>
      </c>
      <c r="K110" s="29">
        <f t="shared" si="9"/>
        <v>0.2</v>
      </c>
    </row>
    <row r="111" spans="1:11" ht="14.25" x14ac:dyDescent="0.2">
      <c r="A111" s="22">
        <v>1230</v>
      </c>
      <c r="B111" s="23">
        <v>37132</v>
      </c>
      <c r="C111" s="24">
        <v>10.792607802874743</v>
      </c>
      <c r="D111" s="22">
        <v>3</v>
      </c>
      <c r="E111" s="25">
        <v>401563</v>
      </c>
      <c r="F111" s="26">
        <v>9.99</v>
      </c>
      <c r="G111" s="27">
        <f t="shared" si="5"/>
        <v>4011614.37</v>
      </c>
      <c r="H111" s="28" t="str">
        <f t="shared" si="6"/>
        <v>No</v>
      </c>
      <c r="I111" s="28" t="str">
        <f t="shared" si="7"/>
        <v>Yes</v>
      </c>
      <c r="J111" s="28" t="str">
        <f t="shared" si="8"/>
        <v>Yes</v>
      </c>
      <c r="K111" s="29">
        <f t="shared" si="9"/>
        <v>0.2</v>
      </c>
    </row>
    <row r="112" spans="1:11" ht="14.25" x14ac:dyDescent="0.2">
      <c r="A112" s="22">
        <v>1232</v>
      </c>
      <c r="B112" s="23">
        <v>37598</v>
      </c>
      <c r="C112" s="24">
        <v>9.5167693360711834</v>
      </c>
      <c r="D112" s="22">
        <v>13</v>
      </c>
      <c r="E112" s="25">
        <v>125672</v>
      </c>
      <c r="F112" s="26">
        <v>2.99</v>
      </c>
      <c r="G112" s="27">
        <f t="shared" si="5"/>
        <v>375759.28</v>
      </c>
      <c r="H112" s="28" t="str">
        <f t="shared" si="6"/>
        <v>No</v>
      </c>
      <c r="I112" s="28" t="str">
        <f t="shared" si="7"/>
        <v>Yes</v>
      </c>
      <c r="J112" s="28" t="str">
        <f t="shared" si="8"/>
        <v>No</v>
      </c>
      <c r="K112" s="29">
        <f t="shared" si="9"/>
        <v>0.2</v>
      </c>
    </row>
    <row r="113" spans="1:11" ht="14.25" x14ac:dyDescent="0.2">
      <c r="A113" s="22">
        <v>1234</v>
      </c>
      <c r="B113" s="23">
        <v>36604</v>
      </c>
      <c r="C113" s="24">
        <v>12.238193018480493</v>
      </c>
      <c r="D113" s="22">
        <v>7</v>
      </c>
      <c r="E113" s="25">
        <v>324523</v>
      </c>
      <c r="F113" s="26">
        <v>15.99</v>
      </c>
      <c r="G113" s="27">
        <f t="shared" si="5"/>
        <v>5189122.7700000005</v>
      </c>
      <c r="H113" s="28" t="str">
        <f t="shared" si="6"/>
        <v>No</v>
      </c>
      <c r="I113" s="28" t="str">
        <f t="shared" si="7"/>
        <v>Yes</v>
      </c>
      <c r="J113" s="28" t="str">
        <f t="shared" si="8"/>
        <v>Yes</v>
      </c>
      <c r="K113" s="29">
        <f t="shared" si="9"/>
        <v>0.2</v>
      </c>
    </row>
    <row r="114" spans="1:11" ht="14.25" x14ac:dyDescent="0.2">
      <c r="A114" s="22">
        <v>1235</v>
      </c>
      <c r="B114" s="23">
        <v>38397</v>
      </c>
      <c r="C114" s="24">
        <v>7.3292265571526354</v>
      </c>
      <c r="D114" s="22">
        <v>16</v>
      </c>
      <c r="E114" s="25">
        <v>324362</v>
      </c>
      <c r="F114" s="26">
        <v>12.99</v>
      </c>
      <c r="G114" s="27">
        <f t="shared" si="5"/>
        <v>4213462.38</v>
      </c>
      <c r="H114" s="28" t="str">
        <f t="shared" si="6"/>
        <v>No</v>
      </c>
      <c r="I114" s="28" t="str">
        <f t="shared" si="7"/>
        <v>Yes</v>
      </c>
      <c r="J114" s="28" t="str">
        <f t="shared" si="8"/>
        <v>Yes</v>
      </c>
      <c r="K114" s="29">
        <f t="shared" si="9"/>
        <v>0.2</v>
      </c>
    </row>
    <row r="115" spans="1:11" ht="14.25" x14ac:dyDescent="0.2">
      <c r="A115" s="22">
        <v>1236</v>
      </c>
      <c r="B115" s="23">
        <v>38018</v>
      </c>
      <c r="C115" s="24">
        <v>8.3668720054757024</v>
      </c>
      <c r="D115" s="22">
        <v>21</v>
      </c>
      <c r="E115" s="25">
        <v>50258</v>
      </c>
      <c r="F115" s="26">
        <v>2.99</v>
      </c>
      <c r="G115" s="27">
        <f t="shared" si="5"/>
        <v>150271.42000000001</v>
      </c>
      <c r="H115" s="28" t="str">
        <f t="shared" si="6"/>
        <v>No</v>
      </c>
      <c r="I115" s="28" t="str">
        <f t="shared" si="7"/>
        <v>Yes</v>
      </c>
      <c r="J115" s="28" t="str">
        <f t="shared" si="8"/>
        <v>No</v>
      </c>
      <c r="K115" s="29">
        <f t="shared" si="9"/>
        <v>0.2</v>
      </c>
    </row>
    <row r="116" spans="1:11" ht="14.25" x14ac:dyDescent="0.2">
      <c r="A116" s="22">
        <v>1237</v>
      </c>
      <c r="B116" s="23">
        <v>40186</v>
      </c>
      <c r="C116" s="24">
        <v>2.431211498973306</v>
      </c>
      <c r="D116" s="22">
        <v>20</v>
      </c>
      <c r="E116" s="25">
        <v>150537</v>
      </c>
      <c r="F116" s="26">
        <v>12.99</v>
      </c>
      <c r="G116" s="27">
        <f t="shared" si="5"/>
        <v>1955475.6300000001</v>
      </c>
      <c r="H116" s="28" t="str">
        <f t="shared" si="6"/>
        <v>No</v>
      </c>
      <c r="I116" s="28" t="str">
        <f t="shared" si="7"/>
        <v>Yes</v>
      </c>
      <c r="J116" s="28" t="str">
        <f t="shared" si="8"/>
        <v>No</v>
      </c>
      <c r="K116" s="29">
        <f t="shared" si="9"/>
        <v>0.15</v>
      </c>
    </row>
    <row r="117" spans="1:11" ht="14.25" x14ac:dyDescent="0.2">
      <c r="A117" s="22">
        <v>1238</v>
      </c>
      <c r="B117" s="23">
        <v>38476</v>
      </c>
      <c r="C117" s="24">
        <v>7.1129363449691994</v>
      </c>
      <c r="D117" s="22">
        <v>4</v>
      </c>
      <c r="E117" s="25">
        <v>515774</v>
      </c>
      <c r="F117" s="26">
        <v>2.99</v>
      </c>
      <c r="G117" s="27">
        <f t="shared" si="5"/>
        <v>1542164.26</v>
      </c>
      <c r="H117" s="28" t="str">
        <f t="shared" si="6"/>
        <v>No</v>
      </c>
      <c r="I117" s="28" t="str">
        <f t="shared" si="7"/>
        <v>Yes</v>
      </c>
      <c r="J117" s="28" t="str">
        <f t="shared" si="8"/>
        <v>Yes</v>
      </c>
      <c r="K117" s="29">
        <f t="shared" si="9"/>
        <v>0.2</v>
      </c>
    </row>
    <row r="118" spans="1:11" ht="14.25" x14ac:dyDescent="0.2">
      <c r="A118" s="22">
        <v>1239</v>
      </c>
      <c r="B118" s="23">
        <v>37082</v>
      </c>
      <c r="C118" s="24">
        <v>10.929500342231348</v>
      </c>
      <c r="D118" s="22">
        <v>16</v>
      </c>
      <c r="E118" s="25">
        <v>70232</v>
      </c>
      <c r="F118" s="26">
        <v>12.99</v>
      </c>
      <c r="G118" s="27">
        <f t="shared" si="5"/>
        <v>912313.68</v>
      </c>
      <c r="H118" s="28" t="str">
        <f t="shared" si="6"/>
        <v>No</v>
      </c>
      <c r="I118" s="28" t="str">
        <f t="shared" si="7"/>
        <v>Yes</v>
      </c>
      <c r="J118" s="28" t="str">
        <f t="shared" si="8"/>
        <v>No</v>
      </c>
      <c r="K118" s="29">
        <f t="shared" si="9"/>
        <v>0.2</v>
      </c>
    </row>
    <row r="119" spans="1:11" ht="14.25" x14ac:dyDescent="0.2">
      <c r="A119" s="22">
        <v>1241</v>
      </c>
      <c r="B119" s="23">
        <v>38345</v>
      </c>
      <c r="C119" s="24">
        <v>7.4715947980835047</v>
      </c>
      <c r="D119" s="22">
        <v>8</v>
      </c>
      <c r="E119" s="25">
        <v>471625</v>
      </c>
      <c r="F119" s="26">
        <v>10.99</v>
      </c>
      <c r="G119" s="27">
        <f t="shared" si="5"/>
        <v>5183158.75</v>
      </c>
      <c r="H119" s="28" t="str">
        <f t="shared" si="6"/>
        <v>No</v>
      </c>
      <c r="I119" s="28" t="str">
        <f t="shared" si="7"/>
        <v>Yes</v>
      </c>
      <c r="J119" s="28" t="str">
        <f t="shared" si="8"/>
        <v>Yes</v>
      </c>
      <c r="K119" s="29">
        <f t="shared" si="9"/>
        <v>0.2</v>
      </c>
    </row>
    <row r="120" spans="1:11" ht="14.25" x14ac:dyDescent="0.2">
      <c r="A120" s="22">
        <v>1241</v>
      </c>
      <c r="B120" s="23">
        <v>36783</v>
      </c>
      <c r="C120" s="24">
        <v>11.748117727583846</v>
      </c>
      <c r="D120" s="22">
        <v>6</v>
      </c>
      <c r="E120" s="25">
        <v>354867</v>
      </c>
      <c r="F120" s="26">
        <v>12.99</v>
      </c>
      <c r="G120" s="27">
        <f t="shared" si="5"/>
        <v>4609722.33</v>
      </c>
      <c r="H120" s="28" t="str">
        <f t="shared" si="6"/>
        <v>No</v>
      </c>
      <c r="I120" s="28" t="str">
        <f t="shared" si="7"/>
        <v>Yes</v>
      </c>
      <c r="J120" s="28" t="str">
        <f t="shared" si="8"/>
        <v>Yes</v>
      </c>
      <c r="K120" s="29">
        <f t="shared" si="9"/>
        <v>0.2</v>
      </c>
    </row>
    <row r="121" spans="1:11" ht="14.25" x14ac:dyDescent="0.2">
      <c r="A121" s="22">
        <v>1243</v>
      </c>
      <c r="B121" s="23">
        <v>38676</v>
      </c>
      <c r="C121" s="24">
        <v>6.5653661875427787</v>
      </c>
      <c r="D121" s="22">
        <v>1</v>
      </c>
      <c r="E121" s="25">
        <v>429724</v>
      </c>
      <c r="F121" s="26">
        <v>15.99</v>
      </c>
      <c r="G121" s="27">
        <f t="shared" si="5"/>
        <v>6871286.7599999998</v>
      </c>
      <c r="H121" s="28" t="str">
        <f t="shared" si="6"/>
        <v>No</v>
      </c>
      <c r="I121" s="28" t="str">
        <f t="shared" si="7"/>
        <v>Yes</v>
      </c>
      <c r="J121" s="28" t="str">
        <f t="shared" si="8"/>
        <v>Yes</v>
      </c>
      <c r="K121" s="29">
        <f t="shared" si="9"/>
        <v>0.2</v>
      </c>
    </row>
    <row r="122" spans="1:11" ht="14.25" x14ac:dyDescent="0.2">
      <c r="A122" s="22">
        <v>1244</v>
      </c>
      <c r="B122" s="23">
        <v>40504</v>
      </c>
      <c r="C122" s="24">
        <v>1.5605749486652978</v>
      </c>
      <c r="D122" s="22">
        <v>4</v>
      </c>
      <c r="E122" s="25">
        <v>238155</v>
      </c>
      <c r="F122" s="26">
        <v>2.99</v>
      </c>
      <c r="G122" s="27">
        <f t="shared" si="5"/>
        <v>712083.45000000007</v>
      </c>
      <c r="H122" s="28" t="str">
        <f t="shared" si="6"/>
        <v>No</v>
      </c>
      <c r="I122" s="28" t="str">
        <f t="shared" si="7"/>
        <v>No</v>
      </c>
      <c r="J122" s="28" t="str">
        <f t="shared" si="8"/>
        <v>No</v>
      </c>
      <c r="K122" s="29">
        <f t="shared" si="9"/>
        <v>0.09</v>
      </c>
    </row>
    <row r="123" spans="1:11" ht="14.25" x14ac:dyDescent="0.2">
      <c r="A123" s="22">
        <v>1245</v>
      </c>
      <c r="B123" s="23">
        <v>37375</v>
      </c>
      <c r="C123" s="24">
        <v>10.127310061601642</v>
      </c>
      <c r="D123" s="22">
        <v>10</v>
      </c>
      <c r="E123" s="25">
        <v>504049</v>
      </c>
      <c r="F123" s="26">
        <v>2.99</v>
      </c>
      <c r="G123" s="27">
        <f t="shared" si="5"/>
        <v>1507106.51</v>
      </c>
      <c r="H123" s="28" t="str">
        <f t="shared" si="6"/>
        <v>No</v>
      </c>
      <c r="I123" s="28" t="str">
        <f t="shared" si="7"/>
        <v>Yes</v>
      </c>
      <c r="J123" s="28" t="str">
        <f t="shared" si="8"/>
        <v>Yes</v>
      </c>
      <c r="K123" s="29">
        <f t="shared" si="9"/>
        <v>0.2</v>
      </c>
    </row>
    <row r="124" spans="1:11" ht="14.25" x14ac:dyDescent="0.2">
      <c r="A124" s="22">
        <v>1246</v>
      </c>
      <c r="B124" s="23">
        <v>40123</v>
      </c>
      <c r="C124" s="24">
        <v>2.6036960985626285</v>
      </c>
      <c r="D124" s="22">
        <v>23</v>
      </c>
      <c r="E124" s="25">
        <v>632994</v>
      </c>
      <c r="F124" s="26">
        <v>2.99</v>
      </c>
      <c r="G124" s="27">
        <f t="shared" si="5"/>
        <v>1892652.06</v>
      </c>
      <c r="H124" s="28" t="str">
        <f t="shared" si="6"/>
        <v>No</v>
      </c>
      <c r="I124" s="28" t="str">
        <f t="shared" si="7"/>
        <v>Yes</v>
      </c>
      <c r="J124" s="28" t="str">
        <f t="shared" si="8"/>
        <v>No</v>
      </c>
      <c r="K124" s="29">
        <f t="shared" si="9"/>
        <v>0.15</v>
      </c>
    </row>
    <row r="125" spans="1:11" ht="14.25" x14ac:dyDescent="0.2">
      <c r="A125" s="22">
        <v>1254</v>
      </c>
      <c r="B125" s="23">
        <v>36989</v>
      </c>
      <c r="C125" s="24">
        <v>11.184120465434633</v>
      </c>
      <c r="D125" s="22">
        <v>23</v>
      </c>
      <c r="E125" s="25">
        <v>268080</v>
      </c>
      <c r="F125" s="26">
        <v>3.99</v>
      </c>
      <c r="G125" s="27">
        <f t="shared" si="5"/>
        <v>1069639.2</v>
      </c>
      <c r="H125" s="28" t="str">
        <f t="shared" si="6"/>
        <v>No</v>
      </c>
      <c r="I125" s="28" t="str">
        <f t="shared" si="7"/>
        <v>Yes</v>
      </c>
      <c r="J125" s="28" t="str">
        <f t="shared" si="8"/>
        <v>Yes</v>
      </c>
      <c r="K125" s="29">
        <f t="shared" si="9"/>
        <v>0.2</v>
      </c>
    </row>
    <row r="126" spans="1:11" ht="14.25" x14ac:dyDescent="0.2">
      <c r="A126" s="22">
        <v>1256</v>
      </c>
      <c r="B126" s="23">
        <v>38510</v>
      </c>
      <c r="C126" s="24">
        <v>7.0198494182067082</v>
      </c>
      <c r="D126" s="22">
        <v>3</v>
      </c>
      <c r="E126" s="25">
        <v>573735</v>
      </c>
      <c r="F126" s="26">
        <v>2.99</v>
      </c>
      <c r="G126" s="27">
        <f t="shared" si="5"/>
        <v>1715467.6500000001</v>
      </c>
      <c r="H126" s="28" t="str">
        <f t="shared" si="6"/>
        <v>No</v>
      </c>
      <c r="I126" s="28" t="str">
        <f t="shared" si="7"/>
        <v>Yes</v>
      </c>
      <c r="J126" s="28" t="str">
        <f t="shared" si="8"/>
        <v>Yes</v>
      </c>
      <c r="K126" s="29">
        <f t="shared" si="9"/>
        <v>0.2</v>
      </c>
    </row>
    <row r="127" spans="1:11" ht="14.25" x14ac:dyDescent="0.2">
      <c r="A127" s="22">
        <v>1258</v>
      </c>
      <c r="B127" s="23">
        <v>40508</v>
      </c>
      <c r="C127" s="24">
        <v>1.5496235455167693</v>
      </c>
      <c r="D127" s="22">
        <v>1</v>
      </c>
      <c r="E127" s="25">
        <v>489499</v>
      </c>
      <c r="F127" s="26">
        <v>23.99</v>
      </c>
      <c r="G127" s="27">
        <f t="shared" si="5"/>
        <v>11743081.01</v>
      </c>
      <c r="H127" s="28" t="str">
        <f t="shared" si="6"/>
        <v>No</v>
      </c>
      <c r="I127" s="28" t="str">
        <f t="shared" si="7"/>
        <v>No</v>
      </c>
      <c r="J127" s="28" t="str">
        <f t="shared" si="8"/>
        <v>No</v>
      </c>
      <c r="K127" s="29">
        <f t="shared" si="9"/>
        <v>0.09</v>
      </c>
    </row>
    <row r="128" spans="1:11" ht="14.25" x14ac:dyDescent="0.2">
      <c r="A128" s="22">
        <v>1262</v>
      </c>
      <c r="B128" s="23">
        <v>39669</v>
      </c>
      <c r="C128" s="24">
        <v>3.8466803559206024</v>
      </c>
      <c r="D128" s="22">
        <v>14</v>
      </c>
      <c r="E128" s="25">
        <v>265481</v>
      </c>
      <c r="F128" s="26">
        <v>2.99</v>
      </c>
      <c r="G128" s="27">
        <f t="shared" si="5"/>
        <v>793788.19000000006</v>
      </c>
      <c r="H128" s="28" t="str">
        <f t="shared" si="6"/>
        <v>No</v>
      </c>
      <c r="I128" s="28" t="str">
        <f t="shared" si="7"/>
        <v>Yes</v>
      </c>
      <c r="J128" s="28" t="str">
        <f t="shared" si="8"/>
        <v>No</v>
      </c>
      <c r="K128" s="29">
        <f t="shared" si="9"/>
        <v>0.15</v>
      </c>
    </row>
    <row r="129" spans="1:11" ht="14.25" x14ac:dyDescent="0.2">
      <c r="A129" s="22">
        <v>1265</v>
      </c>
      <c r="B129" s="23">
        <v>39988</v>
      </c>
      <c r="C129" s="24">
        <v>2.9733059548254621</v>
      </c>
      <c r="D129" s="22">
        <v>16</v>
      </c>
      <c r="E129" s="25">
        <v>165210</v>
      </c>
      <c r="F129" s="26">
        <v>9.99</v>
      </c>
      <c r="G129" s="27">
        <f t="shared" si="5"/>
        <v>1650447.9000000001</v>
      </c>
      <c r="H129" s="28" t="str">
        <f t="shared" si="6"/>
        <v>No</v>
      </c>
      <c r="I129" s="28" t="str">
        <f t="shared" si="7"/>
        <v>Yes</v>
      </c>
      <c r="J129" s="28" t="str">
        <f t="shared" si="8"/>
        <v>No</v>
      </c>
      <c r="K129" s="29">
        <f t="shared" si="9"/>
        <v>0.15</v>
      </c>
    </row>
    <row r="130" spans="1:11" ht="14.25" x14ac:dyDescent="0.2">
      <c r="A130" s="22">
        <v>1267</v>
      </c>
      <c r="B130" s="23">
        <v>38359</v>
      </c>
      <c r="C130" s="24">
        <v>7.4332648870636548</v>
      </c>
      <c r="D130" s="22">
        <v>18</v>
      </c>
      <c r="E130" s="25">
        <v>110821</v>
      </c>
      <c r="F130" s="26">
        <v>9.99</v>
      </c>
      <c r="G130" s="27">
        <f t="shared" ref="G130:G193" si="10">Number_of_Books_Sold*Sell_Price</f>
        <v>1107101.79</v>
      </c>
      <c r="H130" s="28" t="str">
        <f t="shared" ref="H130:H193" si="11">IF(AND(Years_Under_Contract&lt;2,Number_of_Books_in_Print&gt;4)=TRUE,"Yes","No")</f>
        <v>No</v>
      </c>
      <c r="I130" s="28" t="str">
        <f t="shared" ref="I130:I193" si="12">IF(OR(Years_Under_Contract&gt;5,Number_of_Books_in_Print&gt;=10)=TRUE,"Yes","No")</f>
        <v>Yes</v>
      </c>
      <c r="J130" s="28" t="str">
        <f t="shared" ref="J130:J193" si="13">IF(AND(Years_Under_Contract&gt;5,OR(Number_of_Books_in_Print&gt;350000,Income_Earned&gt;=1000000))=TRUE,"Yes","No")</f>
        <v>Yes</v>
      </c>
      <c r="K130" s="29">
        <f t="shared" ref="K130:K193" si="14">IF(AND(Years_Under_Contract&gt;5,OR(Number_of_Books_in_Print&gt;10,Income_Earned&gt;1000000)),0.2,IF(Number_of_Books_in_Print&gt;10,0.15,0.09))</f>
        <v>0.2</v>
      </c>
    </row>
    <row r="131" spans="1:11" ht="14.25" x14ac:dyDescent="0.2">
      <c r="A131" s="22">
        <v>1272</v>
      </c>
      <c r="B131" s="23">
        <v>40021</v>
      </c>
      <c r="C131" s="24">
        <v>2.8829568788501025</v>
      </c>
      <c r="D131" s="22">
        <v>20</v>
      </c>
      <c r="E131" s="25">
        <v>514158</v>
      </c>
      <c r="F131" s="26">
        <v>23.99</v>
      </c>
      <c r="G131" s="27">
        <f t="shared" si="10"/>
        <v>12334650.42</v>
      </c>
      <c r="H131" s="28" t="str">
        <f t="shared" si="11"/>
        <v>No</v>
      </c>
      <c r="I131" s="28" t="str">
        <f t="shared" si="12"/>
        <v>Yes</v>
      </c>
      <c r="J131" s="28" t="str">
        <f t="shared" si="13"/>
        <v>No</v>
      </c>
      <c r="K131" s="29">
        <f t="shared" si="14"/>
        <v>0.15</v>
      </c>
    </row>
    <row r="132" spans="1:11" ht="14.25" x14ac:dyDescent="0.2">
      <c r="A132" s="22">
        <v>1273</v>
      </c>
      <c r="B132" s="23">
        <v>36651</v>
      </c>
      <c r="C132" s="24">
        <v>12.109514031485284</v>
      </c>
      <c r="D132" s="22">
        <v>12</v>
      </c>
      <c r="E132" s="25">
        <v>461793</v>
      </c>
      <c r="F132" s="26">
        <v>7.99</v>
      </c>
      <c r="G132" s="27">
        <f t="shared" si="10"/>
        <v>3689726.0700000003</v>
      </c>
      <c r="H132" s="28" t="str">
        <f t="shared" si="11"/>
        <v>No</v>
      </c>
      <c r="I132" s="28" t="str">
        <f t="shared" si="12"/>
        <v>Yes</v>
      </c>
      <c r="J132" s="28" t="str">
        <f t="shared" si="13"/>
        <v>Yes</v>
      </c>
      <c r="K132" s="29">
        <f t="shared" si="14"/>
        <v>0.2</v>
      </c>
    </row>
    <row r="133" spans="1:11" ht="14.25" x14ac:dyDescent="0.2">
      <c r="A133" s="22">
        <v>1275</v>
      </c>
      <c r="B133" s="23">
        <v>39547</v>
      </c>
      <c r="C133" s="24">
        <v>4.1806981519507183</v>
      </c>
      <c r="D133" s="22">
        <v>19</v>
      </c>
      <c r="E133" s="25">
        <v>305300</v>
      </c>
      <c r="F133" s="26">
        <v>2.99</v>
      </c>
      <c r="G133" s="27">
        <f t="shared" si="10"/>
        <v>912847.00000000012</v>
      </c>
      <c r="H133" s="28" t="str">
        <f t="shared" si="11"/>
        <v>No</v>
      </c>
      <c r="I133" s="28" t="str">
        <f t="shared" si="12"/>
        <v>Yes</v>
      </c>
      <c r="J133" s="28" t="str">
        <f t="shared" si="13"/>
        <v>No</v>
      </c>
      <c r="K133" s="29">
        <f t="shared" si="14"/>
        <v>0.15</v>
      </c>
    </row>
    <row r="134" spans="1:11" ht="14.25" x14ac:dyDescent="0.2">
      <c r="A134" s="22">
        <v>1275</v>
      </c>
      <c r="B134" s="23">
        <v>40044</v>
      </c>
      <c r="C134" s="24">
        <v>2.8199863107460645</v>
      </c>
      <c r="D134" s="22">
        <v>2</v>
      </c>
      <c r="E134" s="25">
        <v>229018</v>
      </c>
      <c r="F134" s="26">
        <v>2.99</v>
      </c>
      <c r="G134" s="27">
        <f t="shared" si="10"/>
        <v>684763.82000000007</v>
      </c>
      <c r="H134" s="28" t="str">
        <f t="shared" si="11"/>
        <v>No</v>
      </c>
      <c r="I134" s="28" t="str">
        <f t="shared" si="12"/>
        <v>No</v>
      </c>
      <c r="J134" s="28" t="str">
        <f t="shared" si="13"/>
        <v>No</v>
      </c>
      <c r="K134" s="29">
        <f t="shared" si="14"/>
        <v>0.09</v>
      </c>
    </row>
    <row r="135" spans="1:11" ht="14.25" x14ac:dyDescent="0.2">
      <c r="A135" s="22">
        <v>1276</v>
      </c>
      <c r="B135" s="23">
        <v>40663</v>
      </c>
      <c r="C135" s="24">
        <v>1.1252566735112937</v>
      </c>
      <c r="D135" s="22">
        <v>19</v>
      </c>
      <c r="E135" s="25">
        <v>30490</v>
      </c>
      <c r="F135" s="26">
        <v>15.99</v>
      </c>
      <c r="G135" s="27">
        <f t="shared" si="10"/>
        <v>487535.10000000003</v>
      </c>
      <c r="H135" s="28" t="str">
        <f t="shared" si="11"/>
        <v>Yes</v>
      </c>
      <c r="I135" s="28" t="str">
        <f t="shared" si="12"/>
        <v>Yes</v>
      </c>
      <c r="J135" s="28" t="str">
        <f t="shared" si="13"/>
        <v>No</v>
      </c>
      <c r="K135" s="29">
        <f t="shared" si="14"/>
        <v>0.15</v>
      </c>
    </row>
    <row r="136" spans="1:11" ht="14.25" x14ac:dyDescent="0.2">
      <c r="A136" s="22">
        <v>1276</v>
      </c>
      <c r="B136" s="23">
        <v>39838</v>
      </c>
      <c r="C136" s="24">
        <v>3.3839835728952772</v>
      </c>
      <c r="D136" s="22">
        <v>14</v>
      </c>
      <c r="E136" s="25">
        <v>233741</v>
      </c>
      <c r="F136" s="26">
        <v>9.99</v>
      </c>
      <c r="G136" s="27">
        <f t="shared" si="10"/>
        <v>2335072.59</v>
      </c>
      <c r="H136" s="28" t="str">
        <f t="shared" si="11"/>
        <v>No</v>
      </c>
      <c r="I136" s="28" t="str">
        <f t="shared" si="12"/>
        <v>Yes</v>
      </c>
      <c r="J136" s="28" t="str">
        <f t="shared" si="13"/>
        <v>No</v>
      </c>
      <c r="K136" s="29">
        <f t="shared" si="14"/>
        <v>0.15</v>
      </c>
    </row>
    <row r="137" spans="1:11" ht="14.25" x14ac:dyDescent="0.2">
      <c r="A137" s="22">
        <v>1276</v>
      </c>
      <c r="B137" s="23">
        <v>39321</v>
      </c>
      <c r="C137" s="24">
        <v>4.7994524298425736</v>
      </c>
      <c r="D137" s="22">
        <v>22</v>
      </c>
      <c r="E137" s="25">
        <v>489466</v>
      </c>
      <c r="F137" s="26">
        <v>12.99</v>
      </c>
      <c r="G137" s="27">
        <f t="shared" si="10"/>
        <v>6358163.3399999999</v>
      </c>
      <c r="H137" s="28" t="str">
        <f t="shared" si="11"/>
        <v>No</v>
      </c>
      <c r="I137" s="28" t="str">
        <f t="shared" si="12"/>
        <v>Yes</v>
      </c>
      <c r="J137" s="28" t="str">
        <f t="shared" si="13"/>
        <v>No</v>
      </c>
      <c r="K137" s="29">
        <f t="shared" si="14"/>
        <v>0.15</v>
      </c>
    </row>
    <row r="138" spans="1:11" ht="14.25" x14ac:dyDescent="0.2">
      <c r="A138" s="22">
        <v>1277</v>
      </c>
      <c r="B138" s="23">
        <v>38327</v>
      </c>
      <c r="C138" s="24">
        <v>7.5208761122518819</v>
      </c>
      <c r="D138" s="22">
        <v>11</v>
      </c>
      <c r="E138" s="25">
        <v>97109</v>
      </c>
      <c r="F138" s="26">
        <v>7.99</v>
      </c>
      <c r="G138" s="27">
        <f t="shared" si="10"/>
        <v>775900.91</v>
      </c>
      <c r="H138" s="28" t="str">
        <f t="shared" si="11"/>
        <v>No</v>
      </c>
      <c r="I138" s="28" t="str">
        <f t="shared" si="12"/>
        <v>Yes</v>
      </c>
      <c r="J138" s="28" t="str">
        <f t="shared" si="13"/>
        <v>No</v>
      </c>
      <c r="K138" s="29">
        <f t="shared" si="14"/>
        <v>0.2</v>
      </c>
    </row>
    <row r="139" spans="1:11" ht="14.25" x14ac:dyDescent="0.2">
      <c r="A139" s="22">
        <v>1280</v>
      </c>
      <c r="B139" s="23">
        <v>38971</v>
      </c>
      <c r="C139" s="24">
        <v>5.7577002053388089</v>
      </c>
      <c r="D139" s="22">
        <v>10</v>
      </c>
      <c r="E139" s="25">
        <v>117698</v>
      </c>
      <c r="F139" s="26">
        <v>10.99</v>
      </c>
      <c r="G139" s="27">
        <f t="shared" si="10"/>
        <v>1293501.02</v>
      </c>
      <c r="H139" s="28" t="str">
        <f t="shared" si="11"/>
        <v>No</v>
      </c>
      <c r="I139" s="28" t="str">
        <f t="shared" si="12"/>
        <v>Yes</v>
      </c>
      <c r="J139" s="28" t="str">
        <f t="shared" si="13"/>
        <v>Yes</v>
      </c>
      <c r="K139" s="29">
        <f t="shared" si="14"/>
        <v>0.2</v>
      </c>
    </row>
    <row r="140" spans="1:11" ht="14.25" x14ac:dyDescent="0.2">
      <c r="A140" s="22">
        <v>1281</v>
      </c>
      <c r="B140" s="23">
        <v>39922</v>
      </c>
      <c r="C140" s="24">
        <v>3.1540041067761808</v>
      </c>
      <c r="D140" s="22">
        <v>9</v>
      </c>
      <c r="E140" s="25">
        <v>541856</v>
      </c>
      <c r="F140" s="26">
        <v>5.99</v>
      </c>
      <c r="G140" s="27">
        <f t="shared" si="10"/>
        <v>3245717.44</v>
      </c>
      <c r="H140" s="28" t="str">
        <f t="shared" si="11"/>
        <v>No</v>
      </c>
      <c r="I140" s="28" t="str">
        <f t="shared" si="12"/>
        <v>No</v>
      </c>
      <c r="J140" s="28" t="str">
        <f t="shared" si="13"/>
        <v>No</v>
      </c>
      <c r="K140" s="29">
        <f t="shared" si="14"/>
        <v>0.09</v>
      </c>
    </row>
    <row r="141" spans="1:11" ht="14.25" x14ac:dyDescent="0.2">
      <c r="A141" s="22">
        <v>1284</v>
      </c>
      <c r="B141" s="23">
        <v>41069</v>
      </c>
      <c r="C141" s="24">
        <v>1.3689253935660506E-2</v>
      </c>
      <c r="D141" s="22">
        <v>18</v>
      </c>
      <c r="E141" s="25">
        <v>416726</v>
      </c>
      <c r="F141" s="26">
        <v>10.99</v>
      </c>
      <c r="G141" s="27">
        <f t="shared" si="10"/>
        <v>4579818.74</v>
      </c>
      <c r="H141" s="28" t="str">
        <f t="shared" si="11"/>
        <v>Yes</v>
      </c>
      <c r="I141" s="28" t="str">
        <f t="shared" si="12"/>
        <v>Yes</v>
      </c>
      <c r="J141" s="28" t="str">
        <f t="shared" si="13"/>
        <v>No</v>
      </c>
      <c r="K141" s="29">
        <f t="shared" si="14"/>
        <v>0.15</v>
      </c>
    </row>
    <row r="142" spans="1:11" ht="14.25" x14ac:dyDescent="0.2">
      <c r="A142" s="22">
        <v>1288</v>
      </c>
      <c r="B142" s="23">
        <v>36830</v>
      </c>
      <c r="C142" s="24">
        <v>11.619438740588638</v>
      </c>
      <c r="D142" s="22">
        <v>12</v>
      </c>
      <c r="E142" s="25">
        <v>141949</v>
      </c>
      <c r="F142" s="26">
        <v>7.99</v>
      </c>
      <c r="G142" s="27">
        <f t="shared" si="10"/>
        <v>1134172.51</v>
      </c>
      <c r="H142" s="28" t="str">
        <f t="shared" si="11"/>
        <v>No</v>
      </c>
      <c r="I142" s="28" t="str">
        <f t="shared" si="12"/>
        <v>Yes</v>
      </c>
      <c r="J142" s="28" t="str">
        <f t="shared" si="13"/>
        <v>Yes</v>
      </c>
      <c r="K142" s="29">
        <f t="shared" si="14"/>
        <v>0.2</v>
      </c>
    </row>
    <row r="143" spans="1:11" ht="14.25" x14ac:dyDescent="0.2">
      <c r="A143" s="22">
        <v>1288</v>
      </c>
      <c r="B143" s="23">
        <v>38531</v>
      </c>
      <c r="C143" s="24">
        <v>6.9623545516769338</v>
      </c>
      <c r="D143" s="22">
        <v>10</v>
      </c>
      <c r="E143" s="25">
        <v>286613</v>
      </c>
      <c r="F143" s="26">
        <v>3.99</v>
      </c>
      <c r="G143" s="27">
        <f t="shared" si="10"/>
        <v>1143585.8700000001</v>
      </c>
      <c r="H143" s="28" t="str">
        <f t="shared" si="11"/>
        <v>No</v>
      </c>
      <c r="I143" s="28" t="str">
        <f t="shared" si="12"/>
        <v>Yes</v>
      </c>
      <c r="J143" s="28" t="str">
        <f t="shared" si="13"/>
        <v>Yes</v>
      </c>
      <c r="K143" s="29">
        <f t="shared" si="14"/>
        <v>0.2</v>
      </c>
    </row>
    <row r="144" spans="1:11" ht="14.25" x14ac:dyDescent="0.2">
      <c r="A144" s="22">
        <v>1288</v>
      </c>
      <c r="B144" s="23">
        <v>39763</v>
      </c>
      <c r="C144" s="24">
        <v>3.5893223819301849</v>
      </c>
      <c r="D144" s="22">
        <v>10</v>
      </c>
      <c r="E144" s="25">
        <v>376904</v>
      </c>
      <c r="F144" s="26">
        <v>7.99</v>
      </c>
      <c r="G144" s="27">
        <f t="shared" si="10"/>
        <v>3011462.96</v>
      </c>
      <c r="H144" s="28" t="str">
        <f t="shared" si="11"/>
        <v>No</v>
      </c>
      <c r="I144" s="28" t="str">
        <f t="shared" si="12"/>
        <v>Yes</v>
      </c>
      <c r="J144" s="28" t="str">
        <f t="shared" si="13"/>
        <v>No</v>
      </c>
      <c r="K144" s="29">
        <f t="shared" si="14"/>
        <v>0.09</v>
      </c>
    </row>
    <row r="145" spans="1:11" ht="14.25" x14ac:dyDescent="0.2">
      <c r="A145" s="22">
        <v>1290</v>
      </c>
      <c r="B145" s="23">
        <v>37975</v>
      </c>
      <c r="C145" s="24">
        <v>8.4845995893223822</v>
      </c>
      <c r="D145" s="22">
        <v>7</v>
      </c>
      <c r="E145" s="25">
        <v>536516</v>
      </c>
      <c r="F145" s="26">
        <v>12.99</v>
      </c>
      <c r="G145" s="27">
        <f t="shared" si="10"/>
        <v>6969342.8399999999</v>
      </c>
      <c r="H145" s="28" t="str">
        <f t="shared" si="11"/>
        <v>No</v>
      </c>
      <c r="I145" s="28" t="str">
        <f t="shared" si="12"/>
        <v>Yes</v>
      </c>
      <c r="J145" s="28" t="str">
        <f t="shared" si="13"/>
        <v>Yes</v>
      </c>
      <c r="K145" s="29">
        <f t="shared" si="14"/>
        <v>0.2</v>
      </c>
    </row>
    <row r="146" spans="1:11" ht="14.25" x14ac:dyDescent="0.2">
      <c r="A146" s="22">
        <v>1291</v>
      </c>
      <c r="B146" s="23">
        <v>39773</v>
      </c>
      <c r="C146" s="24">
        <v>3.5619438740588638</v>
      </c>
      <c r="D146" s="22">
        <v>25</v>
      </c>
      <c r="E146" s="25">
        <v>588657</v>
      </c>
      <c r="F146" s="26">
        <v>2.99</v>
      </c>
      <c r="G146" s="27">
        <f t="shared" si="10"/>
        <v>1760084.4300000002</v>
      </c>
      <c r="H146" s="28" t="str">
        <f t="shared" si="11"/>
        <v>No</v>
      </c>
      <c r="I146" s="28" t="str">
        <f t="shared" si="12"/>
        <v>Yes</v>
      </c>
      <c r="J146" s="28" t="str">
        <f t="shared" si="13"/>
        <v>No</v>
      </c>
      <c r="K146" s="29">
        <f t="shared" si="14"/>
        <v>0.15</v>
      </c>
    </row>
    <row r="147" spans="1:11" ht="14.25" x14ac:dyDescent="0.2">
      <c r="A147" s="22">
        <v>1300</v>
      </c>
      <c r="B147" s="23">
        <v>37149</v>
      </c>
      <c r="C147" s="24">
        <v>10.746064339493497</v>
      </c>
      <c r="D147" s="22">
        <v>22</v>
      </c>
      <c r="E147" s="25">
        <v>554316</v>
      </c>
      <c r="F147" s="26">
        <v>5.99</v>
      </c>
      <c r="G147" s="27">
        <f t="shared" si="10"/>
        <v>3320352.8400000003</v>
      </c>
      <c r="H147" s="28" t="str">
        <f t="shared" si="11"/>
        <v>No</v>
      </c>
      <c r="I147" s="28" t="str">
        <f t="shared" si="12"/>
        <v>Yes</v>
      </c>
      <c r="J147" s="28" t="str">
        <f t="shared" si="13"/>
        <v>Yes</v>
      </c>
      <c r="K147" s="29">
        <f t="shared" si="14"/>
        <v>0.2</v>
      </c>
    </row>
    <row r="148" spans="1:11" ht="14.25" x14ac:dyDescent="0.2">
      <c r="A148" s="22">
        <v>1301</v>
      </c>
      <c r="B148" s="23">
        <v>37238</v>
      </c>
      <c r="C148" s="24">
        <v>10.50239561943874</v>
      </c>
      <c r="D148" s="22">
        <v>9</v>
      </c>
      <c r="E148" s="25">
        <v>557976</v>
      </c>
      <c r="F148" s="26">
        <v>10.99</v>
      </c>
      <c r="G148" s="27">
        <f t="shared" si="10"/>
        <v>6132156.2400000002</v>
      </c>
      <c r="H148" s="28" t="str">
        <f t="shared" si="11"/>
        <v>No</v>
      </c>
      <c r="I148" s="28" t="str">
        <f t="shared" si="12"/>
        <v>Yes</v>
      </c>
      <c r="J148" s="28" t="str">
        <f t="shared" si="13"/>
        <v>Yes</v>
      </c>
      <c r="K148" s="29">
        <f t="shared" si="14"/>
        <v>0.2</v>
      </c>
    </row>
    <row r="149" spans="1:11" ht="14.25" x14ac:dyDescent="0.2">
      <c r="A149" s="22">
        <v>1304</v>
      </c>
      <c r="B149" s="23">
        <v>37705</v>
      </c>
      <c r="C149" s="24">
        <v>9.2238193018480494</v>
      </c>
      <c r="D149" s="22">
        <v>9</v>
      </c>
      <c r="E149" s="25">
        <v>529837</v>
      </c>
      <c r="F149" s="26">
        <v>2.99</v>
      </c>
      <c r="G149" s="27">
        <f t="shared" si="10"/>
        <v>1584212.6300000001</v>
      </c>
      <c r="H149" s="28" t="str">
        <f t="shared" si="11"/>
        <v>No</v>
      </c>
      <c r="I149" s="28" t="str">
        <f t="shared" si="12"/>
        <v>Yes</v>
      </c>
      <c r="J149" s="28" t="str">
        <f t="shared" si="13"/>
        <v>Yes</v>
      </c>
      <c r="K149" s="29">
        <f t="shared" si="14"/>
        <v>0.2</v>
      </c>
    </row>
    <row r="150" spans="1:11" ht="14.25" x14ac:dyDescent="0.2">
      <c r="A150" s="22">
        <v>1310</v>
      </c>
      <c r="B150" s="23">
        <v>39219</v>
      </c>
      <c r="C150" s="24">
        <v>5.0787132101300481</v>
      </c>
      <c r="D150" s="22">
        <v>11</v>
      </c>
      <c r="E150" s="25">
        <v>496885</v>
      </c>
      <c r="F150" s="26">
        <v>7.99</v>
      </c>
      <c r="G150" s="27">
        <f t="shared" si="10"/>
        <v>3970111.15</v>
      </c>
      <c r="H150" s="28" t="str">
        <f t="shared" si="11"/>
        <v>No</v>
      </c>
      <c r="I150" s="28" t="str">
        <f t="shared" si="12"/>
        <v>Yes</v>
      </c>
      <c r="J150" s="28" t="str">
        <f t="shared" si="13"/>
        <v>Yes</v>
      </c>
      <c r="K150" s="29">
        <f t="shared" si="14"/>
        <v>0.2</v>
      </c>
    </row>
    <row r="151" spans="1:11" ht="14.25" x14ac:dyDescent="0.2">
      <c r="A151" s="22">
        <v>1314</v>
      </c>
      <c r="B151" s="23">
        <v>37481</v>
      </c>
      <c r="C151" s="24">
        <v>9.8370978781656397</v>
      </c>
      <c r="D151" s="22">
        <v>2</v>
      </c>
      <c r="E151" s="25">
        <v>24857</v>
      </c>
      <c r="F151" s="26">
        <v>12.99</v>
      </c>
      <c r="G151" s="27">
        <f t="shared" si="10"/>
        <v>322892.43</v>
      </c>
      <c r="H151" s="28" t="str">
        <f t="shared" si="11"/>
        <v>No</v>
      </c>
      <c r="I151" s="28" t="str">
        <f t="shared" si="12"/>
        <v>Yes</v>
      </c>
      <c r="J151" s="28" t="str">
        <f t="shared" si="13"/>
        <v>No</v>
      </c>
      <c r="K151" s="29">
        <f t="shared" si="14"/>
        <v>0.09</v>
      </c>
    </row>
    <row r="152" spans="1:11" ht="14.25" x14ac:dyDescent="0.2">
      <c r="A152" s="22">
        <v>1315</v>
      </c>
      <c r="B152" s="23">
        <v>40906</v>
      </c>
      <c r="C152" s="24">
        <v>0.45995893223819301</v>
      </c>
      <c r="D152" s="22">
        <v>20</v>
      </c>
      <c r="E152" s="25">
        <v>4255</v>
      </c>
      <c r="F152" s="26">
        <v>9.99</v>
      </c>
      <c r="G152" s="27">
        <f t="shared" si="10"/>
        <v>42507.450000000004</v>
      </c>
      <c r="H152" s="28" t="str">
        <f t="shared" si="11"/>
        <v>Yes</v>
      </c>
      <c r="I152" s="28" t="str">
        <f t="shared" si="12"/>
        <v>Yes</v>
      </c>
      <c r="J152" s="28" t="str">
        <f t="shared" si="13"/>
        <v>No</v>
      </c>
      <c r="K152" s="29">
        <f t="shared" si="14"/>
        <v>0.15</v>
      </c>
    </row>
    <row r="153" spans="1:11" ht="14.25" x14ac:dyDescent="0.2">
      <c r="A153" s="22">
        <v>1316</v>
      </c>
      <c r="B153" s="23">
        <v>40762</v>
      </c>
      <c r="C153" s="24">
        <v>0.85420944558521561</v>
      </c>
      <c r="D153" s="22">
        <v>6</v>
      </c>
      <c r="E153" s="25">
        <v>567466</v>
      </c>
      <c r="F153" s="26">
        <v>3.99</v>
      </c>
      <c r="G153" s="27">
        <f t="shared" si="10"/>
        <v>2264189.3400000003</v>
      </c>
      <c r="H153" s="28" t="str">
        <f t="shared" si="11"/>
        <v>Yes</v>
      </c>
      <c r="I153" s="28" t="str">
        <f t="shared" si="12"/>
        <v>No</v>
      </c>
      <c r="J153" s="28" t="str">
        <f t="shared" si="13"/>
        <v>No</v>
      </c>
      <c r="K153" s="29">
        <f t="shared" si="14"/>
        <v>0.09</v>
      </c>
    </row>
    <row r="154" spans="1:11" ht="14.25" x14ac:dyDescent="0.2">
      <c r="A154" s="22">
        <v>1318</v>
      </c>
      <c r="B154" s="23">
        <v>38557</v>
      </c>
      <c r="C154" s="24">
        <v>6.8911704312114992</v>
      </c>
      <c r="D154" s="22">
        <v>10</v>
      </c>
      <c r="E154" s="25">
        <v>454193</v>
      </c>
      <c r="F154" s="26">
        <v>2.99</v>
      </c>
      <c r="G154" s="27">
        <f t="shared" si="10"/>
        <v>1358037.07</v>
      </c>
      <c r="H154" s="28" t="str">
        <f t="shared" si="11"/>
        <v>No</v>
      </c>
      <c r="I154" s="28" t="str">
        <f t="shared" si="12"/>
        <v>Yes</v>
      </c>
      <c r="J154" s="28" t="str">
        <f t="shared" si="13"/>
        <v>Yes</v>
      </c>
      <c r="K154" s="29">
        <f t="shared" si="14"/>
        <v>0.2</v>
      </c>
    </row>
    <row r="155" spans="1:11" ht="14.25" x14ac:dyDescent="0.2">
      <c r="A155" s="22">
        <v>1318</v>
      </c>
      <c r="B155" s="23">
        <v>40580</v>
      </c>
      <c r="C155" s="24">
        <v>1.352498288843258</v>
      </c>
      <c r="D155" s="22">
        <v>1</v>
      </c>
      <c r="E155" s="25">
        <v>291612</v>
      </c>
      <c r="F155" s="26">
        <v>2.99</v>
      </c>
      <c r="G155" s="27">
        <f t="shared" si="10"/>
        <v>871919.88</v>
      </c>
      <c r="H155" s="28" t="str">
        <f t="shared" si="11"/>
        <v>No</v>
      </c>
      <c r="I155" s="28" t="str">
        <f t="shared" si="12"/>
        <v>No</v>
      </c>
      <c r="J155" s="28" t="str">
        <f t="shared" si="13"/>
        <v>No</v>
      </c>
      <c r="K155" s="29">
        <f t="shared" si="14"/>
        <v>0.09</v>
      </c>
    </row>
    <row r="156" spans="1:11" ht="14.25" x14ac:dyDescent="0.2">
      <c r="A156" s="22">
        <v>1319</v>
      </c>
      <c r="B156" s="23">
        <v>40455</v>
      </c>
      <c r="C156" s="24">
        <v>1.6947296372347707</v>
      </c>
      <c r="D156" s="22">
        <v>16</v>
      </c>
      <c r="E156" s="25">
        <v>434312</v>
      </c>
      <c r="F156" s="26">
        <v>12.99</v>
      </c>
      <c r="G156" s="27">
        <f t="shared" si="10"/>
        <v>5641712.8799999999</v>
      </c>
      <c r="H156" s="28" t="str">
        <f t="shared" si="11"/>
        <v>Yes</v>
      </c>
      <c r="I156" s="28" t="str">
        <f t="shared" si="12"/>
        <v>Yes</v>
      </c>
      <c r="J156" s="28" t="str">
        <f t="shared" si="13"/>
        <v>No</v>
      </c>
      <c r="K156" s="29">
        <f t="shared" si="14"/>
        <v>0.15</v>
      </c>
    </row>
    <row r="157" spans="1:11" ht="14.25" x14ac:dyDescent="0.2">
      <c r="A157" s="22">
        <v>1319</v>
      </c>
      <c r="B157" s="23">
        <v>38703</v>
      </c>
      <c r="C157" s="24">
        <v>6.491444216290212</v>
      </c>
      <c r="D157" s="22">
        <v>4</v>
      </c>
      <c r="E157" s="25">
        <v>577207</v>
      </c>
      <c r="F157" s="26">
        <v>3.99</v>
      </c>
      <c r="G157" s="27">
        <f t="shared" si="10"/>
        <v>2303055.9300000002</v>
      </c>
      <c r="H157" s="28" t="str">
        <f t="shared" si="11"/>
        <v>No</v>
      </c>
      <c r="I157" s="28" t="str">
        <f t="shared" si="12"/>
        <v>Yes</v>
      </c>
      <c r="J157" s="28" t="str">
        <f t="shared" si="13"/>
        <v>Yes</v>
      </c>
      <c r="K157" s="29">
        <f t="shared" si="14"/>
        <v>0.2</v>
      </c>
    </row>
    <row r="158" spans="1:11" ht="14.25" x14ac:dyDescent="0.2">
      <c r="A158" s="22">
        <v>1320</v>
      </c>
      <c r="B158" s="23">
        <v>40703</v>
      </c>
      <c r="C158" s="24">
        <v>1.0157426420260096</v>
      </c>
      <c r="D158" s="22">
        <v>10</v>
      </c>
      <c r="E158" s="25">
        <v>401992</v>
      </c>
      <c r="F158" s="26">
        <v>3.99</v>
      </c>
      <c r="G158" s="27">
        <f t="shared" si="10"/>
        <v>1603948.08</v>
      </c>
      <c r="H158" s="28" t="str">
        <f t="shared" si="11"/>
        <v>Yes</v>
      </c>
      <c r="I158" s="28" t="str">
        <f t="shared" si="12"/>
        <v>Yes</v>
      </c>
      <c r="J158" s="28" t="str">
        <f t="shared" si="13"/>
        <v>No</v>
      </c>
      <c r="K158" s="29">
        <f t="shared" si="14"/>
        <v>0.09</v>
      </c>
    </row>
    <row r="159" spans="1:11" ht="14.25" x14ac:dyDescent="0.2">
      <c r="A159" s="22">
        <v>1322</v>
      </c>
      <c r="B159" s="23">
        <v>38915</v>
      </c>
      <c r="C159" s="24">
        <v>5.9110198494182065</v>
      </c>
      <c r="D159" s="22">
        <v>2</v>
      </c>
      <c r="E159" s="25">
        <v>589764</v>
      </c>
      <c r="F159" s="26">
        <v>5.99</v>
      </c>
      <c r="G159" s="27">
        <f t="shared" si="10"/>
        <v>3532686.3600000003</v>
      </c>
      <c r="H159" s="28" t="str">
        <f t="shared" si="11"/>
        <v>No</v>
      </c>
      <c r="I159" s="28" t="str">
        <f t="shared" si="12"/>
        <v>Yes</v>
      </c>
      <c r="J159" s="28" t="str">
        <f t="shared" si="13"/>
        <v>Yes</v>
      </c>
      <c r="K159" s="29">
        <f t="shared" si="14"/>
        <v>0.2</v>
      </c>
    </row>
    <row r="160" spans="1:11" ht="14.25" x14ac:dyDescent="0.2">
      <c r="A160" s="22">
        <v>1323</v>
      </c>
      <c r="B160" s="23">
        <v>39783</v>
      </c>
      <c r="C160" s="24">
        <v>3.5345653661875427</v>
      </c>
      <c r="D160" s="22">
        <v>22</v>
      </c>
      <c r="E160" s="25">
        <v>681022</v>
      </c>
      <c r="F160" s="26">
        <v>7.99</v>
      </c>
      <c r="G160" s="27">
        <f t="shared" si="10"/>
        <v>5441365.7800000003</v>
      </c>
      <c r="H160" s="28" t="str">
        <f t="shared" si="11"/>
        <v>No</v>
      </c>
      <c r="I160" s="28" t="str">
        <f t="shared" si="12"/>
        <v>Yes</v>
      </c>
      <c r="J160" s="28" t="str">
        <f t="shared" si="13"/>
        <v>No</v>
      </c>
      <c r="K160" s="29">
        <f t="shared" si="14"/>
        <v>0.15</v>
      </c>
    </row>
    <row r="161" spans="1:11" ht="14.25" x14ac:dyDescent="0.2">
      <c r="A161" s="22">
        <v>1324</v>
      </c>
      <c r="B161" s="23">
        <v>39433</v>
      </c>
      <c r="C161" s="24">
        <v>4.4928131416837784</v>
      </c>
      <c r="D161" s="22">
        <v>23</v>
      </c>
      <c r="E161" s="25">
        <v>465514</v>
      </c>
      <c r="F161" s="26">
        <v>3.99</v>
      </c>
      <c r="G161" s="27">
        <f t="shared" si="10"/>
        <v>1857400.86</v>
      </c>
      <c r="H161" s="28" t="str">
        <f t="shared" si="11"/>
        <v>No</v>
      </c>
      <c r="I161" s="28" t="str">
        <f t="shared" si="12"/>
        <v>Yes</v>
      </c>
      <c r="J161" s="28" t="str">
        <f t="shared" si="13"/>
        <v>No</v>
      </c>
      <c r="K161" s="29">
        <f t="shared" si="14"/>
        <v>0.15</v>
      </c>
    </row>
    <row r="162" spans="1:11" ht="14.25" x14ac:dyDescent="0.2">
      <c r="A162" s="22">
        <v>1325</v>
      </c>
      <c r="B162" s="23">
        <v>40524</v>
      </c>
      <c r="C162" s="24">
        <v>1.5058179329226558</v>
      </c>
      <c r="D162" s="22">
        <v>11</v>
      </c>
      <c r="E162" s="25">
        <v>286408</v>
      </c>
      <c r="F162" s="26">
        <v>2.99</v>
      </c>
      <c r="G162" s="27">
        <f t="shared" si="10"/>
        <v>856359.92</v>
      </c>
      <c r="H162" s="28" t="str">
        <f t="shared" si="11"/>
        <v>Yes</v>
      </c>
      <c r="I162" s="28" t="str">
        <f t="shared" si="12"/>
        <v>Yes</v>
      </c>
      <c r="J162" s="28" t="str">
        <f t="shared" si="13"/>
        <v>No</v>
      </c>
      <c r="K162" s="29">
        <f t="shared" si="14"/>
        <v>0.15</v>
      </c>
    </row>
    <row r="163" spans="1:11" ht="14.25" x14ac:dyDescent="0.2">
      <c r="A163" s="22">
        <v>1326</v>
      </c>
      <c r="B163" s="23">
        <v>40239</v>
      </c>
      <c r="C163" s="24">
        <v>2.2861054072553046</v>
      </c>
      <c r="D163" s="22">
        <v>15</v>
      </c>
      <c r="E163" s="25">
        <v>124618</v>
      </c>
      <c r="F163" s="26">
        <v>7.99</v>
      </c>
      <c r="G163" s="27">
        <f t="shared" si="10"/>
        <v>995697.82000000007</v>
      </c>
      <c r="H163" s="28" t="str">
        <f t="shared" si="11"/>
        <v>No</v>
      </c>
      <c r="I163" s="28" t="str">
        <f t="shared" si="12"/>
        <v>Yes</v>
      </c>
      <c r="J163" s="28" t="str">
        <f t="shared" si="13"/>
        <v>No</v>
      </c>
      <c r="K163" s="29">
        <f t="shared" si="14"/>
        <v>0.15</v>
      </c>
    </row>
    <row r="164" spans="1:11" ht="14.25" x14ac:dyDescent="0.2">
      <c r="A164" s="22">
        <v>1326</v>
      </c>
      <c r="B164" s="23">
        <v>38920</v>
      </c>
      <c r="C164" s="24">
        <v>5.8973305954825461</v>
      </c>
      <c r="D164" s="22">
        <v>19</v>
      </c>
      <c r="E164" s="25">
        <v>52308</v>
      </c>
      <c r="F164" s="26">
        <v>2.99</v>
      </c>
      <c r="G164" s="27">
        <f t="shared" si="10"/>
        <v>156400.92000000001</v>
      </c>
      <c r="H164" s="28" t="str">
        <f t="shared" si="11"/>
        <v>No</v>
      </c>
      <c r="I164" s="28" t="str">
        <f t="shared" si="12"/>
        <v>Yes</v>
      </c>
      <c r="J164" s="28" t="str">
        <f t="shared" si="13"/>
        <v>No</v>
      </c>
      <c r="K164" s="29">
        <f t="shared" si="14"/>
        <v>0.2</v>
      </c>
    </row>
    <row r="165" spans="1:11" ht="14.25" x14ac:dyDescent="0.2">
      <c r="A165" s="22">
        <v>1329</v>
      </c>
      <c r="B165" s="23">
        <v>37999</v>
      </c>
      <c r="C165" s="24">
        <v>8.4188911704312108</v>
      </c>
      <c r="D165" s="22">
        <v>25</v>
      </c>
      <c r="E165" s="25">
        <v>270438</v>
      </c>
      <c r="F165" s="26">
        <v>3.99</v>
      </c>
      <c r="G165" s="27">
        <f t="shared" si="10"/>
        <v>1079047.6200000001</v>
      </c>
      <c r="H165" s="28" t="str">
        <f t="shared" si="11"/>
        <v>No</v>
      </c>
      <c r="I165" s="28" t="str">
        <f t="shared" si="12"/>
        <v>Yes</v>
      </c>
      <c r="J165" s="28" t="str">
        <f t="shared" si="13"/>
        <v>Yes</v>
      </c>
      <c r="K165" s="29">
        <f t="shared" si="14"/>
        <v>0.2</v>
      </c>
    </row>
    <row r="166" spans="1:11" ht="14.25" x14ac:dyDescent="0.2">
      <c r="A166" s="22">
        <v>1330</v>
      </c>
      <c r="B166" s="23">
        <v>38780</v>
      </c>
      <c r="C166" s="24">
        <v>6.2806297056810401</v>
      </c>
      <c r="D166" s="22">
        <v>6</v>
      </c>
      <c r="E166" s="25">
        <v>34355</v>
      </c>
      <c r="F166" s="26">
        <v>7.99</v>
      </c>
      <c r="G166" s="27">
        <f t="shared" si="10"/>
        <v>274496.45</v>
      </c>
      <c r="H166" s="28" t="str">
        <f t="shared" si="11"/>
        <v>No</v>
      </c>
      <c r="I166" s="28" t="str">
        <f t="shared" si="12"/>
        <v>Yes</v>
      </c>
      <c r="J166" s="28" t="str">
        <f t="shared" si="13"/>
        <v>No</v>
      </c>
      <c r="K166" s="29">
        <f t="shared" si="14"/>
        <v>0.09</v>
      </c>
    </row>
    <row r="167" spans="1:11" ht="14.25" x14ac:dyDescent="0.2">
      <c r="A167" s="22">
        <v>1331</v>
      </c>
      <c r="B167" s="23">
        <v>37373</v>
      </c>
      <c r="C167" s="24">
        <v>10.132785763175907</v>
      </c>
      <c r="D167" s="22">
        <v>17</v>
      </c>
      <c r="E167" s="25">
        <v>690169</v>
      </c>
      <c r="F167" s="26">
        <v>9.99</v>
      </c>
      <c r="G167" s="27">
        <f t="shared" si="10"/>
        <v>6894788.3100000005</v>
      </c>
      <c r="H167" s="28" t="str">
        <f t="shared" si="11"/>
        <v>No</v>
      </c>
      <c r="I167" s="28" t="str">
        <f t="shared" si="12"/>
        <v>Yes</v>
      </c>
      <c r="J167" s="28" t="str">
        <f t="shared" si="13"/>
        <v>Yes</v>
      </c>
      <c r="K167" s="29">
        <f t="shared" si="14"/>
        <v>0.2</v>
      </c>
    </row>
    <row r="168" spans="1:11" ht="14.25" x14ac:dyDescent="0.2">
      <c r="A168" s="22">
        <v>1334</v>
      </c>
      <c r="B168" s="23">
        <v>38742</v>
      </c>
      <c r="C168" s="24">
        <v>6.3846680355920604</v>
      </c>
      <c r="D168" s="22">
        <v>19</v>
      </c>
      <c r="E168" s="25">
        <v>490136</v>
      </c>
      <c r="F168" s="26">
        <v>12.99</v>
      </c>
      <c r="G168" s="27">
        <f t="shared" si="10"/>
        <v>6366866.6399999997</v>
      </c>
      <c r="H168" s="28" t="str">
        <f t="shared" si="11"/>
        <v>No</v>
      </c>
      <c r="I168" s="28" t="str">
        <f t="shared" si="12"/>
        <v>Yes</v>
      </c>
      <c r="J168" s="28" t="str">
        <f t="shared" si="13"/>
        <v>Yes</v>
      </c>
      <c r="K168" s="29">
        <f t="shared" si="14"/>
        <v>0.2</v>
      </c>
    </row>
    <row r="169" spans="1:11" ht="14.25" x14ac:dyDescent="0.2">
      <c r="A169" s="22">
        <v>1340</v>
      </c>
      <c r="B169" s="23">
        <v>40021</v>
      </c>
      <c r="C169" s="24">
        <v>2.8829568788501025</v>
      </c>
      <c r="D169" s="22">
        <v>10</v>
      </c>
      <c r="E169" s="25">
        <v>257087</v>
      </c>
      <c r="F169" s="26">
        <v>7.99</v>
      </c>
      <c r="G169" s="27">
        <f t="shared" si="10"/>
        <v>2054125.1300000001</v>
      </c>
      <c r="H169" s="28" t="str">
        <f t="shared" si="11"/>
        <v>No</v>
      </c>
      <c r="I169" s="28" t="str">
        <f t="shared" si="12"/>
        <v>Yes</v>
      </c>
      <c r="J169" s="28" t="str">
        <f t="shared" si="13"/>
        <v>No</v>
      </c>
      <c r="K169" s="29">
        <f t="shared" si="14"/>
        <v>0.09</v>
      </c>
    </row>
    <row r="170" spans="1:11" ht="14.25" x14ac:dyDescent="0.2">
      <c r="A170" s="22">
        <v>1340</v>
      </c>
      <c r="B170" s="23">
        <v>37528</v>
      </c>
      <c r="C170" s="24">
        <v>9.7084188911704317</v>
      </c>
      <c r="D170" s="22">
        <v>7</v>
      </c>
      <c r="E170" s="25">
        <v>623532</v>
      </c>
      <c r="F170" s="26">
        <v>7.99</v>
      </c>
      <c r="G170" s="27">
        <f t="shared" si="10"/>
        <v>4982020.68</v>
      </c>
      <c r="H170" s="28" t="str">
        <f t="shared" si="11"/>
        <v>No</v>
      </c>
      <c r="I170" s="28" t="str">
        <f t="shared" si="12"/>
        <v>Yes</v>
      </c>
      <c r="J170" s="28" t="str">
        <f t="shared" si="13"/>
        <v>Yes</v>
      </c>
      <c r="K170" s="29">
        <f t="shared" si="14"/>
        <v>0.2</v>
      </c>
    </row>
    <row r="171" spans="1:11" ht="14.25" x14ac:dyDescent="0.2">
      <c r="A171" s="22">
        <v>1341</v>
      </c>
      <c r="B171" s="23">
        <v>38927</v>
      </c>
      <c r="C171" s="24">
        <v>5.8781656399726216</v>
      </c>
      <c r="D171" s="22">
        <v>20</v>
      </c>
      <c r="E171" s="25">
        <v>540059</v>
      </c>
      <c r="F171" s="26">
        <v>2.99</v>
      </c>
      <c r="G171" s="27">
        <f t="shared" si="10"/>
        <v>1614776.4100000001</v>
      </c>
      <c r="H171" s="28" t="str">
        <f t="shared" si="11"/>
        <v>No</v>
      </c>
      <c r="I171" s="28" t="str">
        <f t="shared" si="12"/>
        <v>Yes</v>
      </c>
      <c r="J171" s="28" t="str">
        <f t="shared" si="13"/>
        <v>Yes</v>
      </c>
      <c r="K171" s="29">
        <f t="shared" si="14"/>
        <v>0.2</v>
      </c>
    </row>
    <row r="172" spans="1:11" ht="14.25" x14ac:dyDescent="0.2">
      <c r="A172" s="22">
        <v>1342</v>
      </c>
      <c r="B172" s="23">
        <v>36575</v>
      </c>
      <c r="C172" s="24">
        <v>12.317590691307323</v>
      </c>
      <c r="D172" s="22">
        <v>18</v>
      </c>
      <c r="E172" s="25">
        <v>74509</v>
      </c>
      <c r="F172" s="26">
        <v>3.99</v>
      </c>
      <c r="G172" s="27">
        <f t="shared" si="10"/>
        <v>297290.91000000003</v>
      </c>
      <c r="H172" s="28" t="str">
        <f t="shared" si="11"/>
        <v>No</v>
      </c>
      <c r="I172" s="28" t="str">
        <f t="shared" si="12"/>
        <v>Yes</v>
      </c>
      <c r="J172" s="28" t="str">
        <f t="shared" si="13"/>
        <v>No</v>
      </c>
      <c r="K172" s="29">
        <f t="shared" si="14"/>
        <v>0.2</v>
      </c>
    </row>
    <row r="173" spans="1:11" ht="14.25" x14ac:dyDescent="0.2">
      <c r="A173" s="22">
        <v>1342</v>
      </c>
      <c r="B173" s="23">
        <v>39503</v>
      </c>
      <c r="C173" s="24">
        <v>4.301163586584531</v>
      </c>
      <c r="D173" s="22">
        <v>12</v>
      </c>
      <c r="E173" s="25">
        <v>229728</v>
      </c>
      <c r="F173" s="26">
        <v>2.99</v>
      </c>
      <c r="G173" s="27">
        <f t="shared" si="10"/>
        <v>686886.72000000009</v>
      </c>
      <c r="H173" s="28" t="str">
        <f t="shared" si="11"/>
        <v>No</v>
      </c>
      <c r="I173" s="28" t="str">
        <f t="shared" si="12"/>
        <v>Yes</v>
      </c>
      <c r="J173" s="28" t="str">
        <f t="shared" si="13"/>
        <v>No</v>
      </c>
      <c r="K173" s="29">
        <f t="shared" si="14"/>
        <v>0.15</v>
      </c>
    </row>
    <row r="174" spans="1:11" ht="14.25" x14ac:dyDescent="0.2">
      <c r="A174" s="22">
        <v>1344</v>
      </c>
      <c r="B174" s="23">
        <v>38945</v>
      </c>
      <c r="C174" s="24">
        <v>5.8288843258042435</v>
      </c>
      <c r="D174" s="22">
        <v>9</v>
      </c>
      <c r="E174" s="25">
        <v>220720</v>
      </c>
      <c r="F174" s="26">
        <v>3.99</v>
      </c>
      <c r="G174" s="27">
        <f t="shared" si="10"/>
        <v>880672.8</v>
      </c>
      <c r="H174" s="28" t="str">
        <f t="shared" si="11"/>
        <v>No</v>
      </c>
      <c r="I174" s="28" t="str">
        <f t="shared" si="12"/>
        <v>Yes</v>
      </c>
      <c r="J174" s="28" t="str">
        <f t="shared" si="13"/>
        <v>No</v>
      </c>
      <c r="K174" s="29">
        <f t="shared" si="14"/>
        <v>0.09</v>
      </c>
    </row>
    <row r="175" spans="1:11" ht="14.25" x14ac:dyDescent="0.2">
      <c r="A175" s="22">
        <v>1346</v>
      </c>
      <c r="B175" s="23">
        <v>39268</v>
      </c>
      <c r="C175" s="24">
        <v>4.944558521560575</v>
      </c>
      <c r="D175" s="22">
        <v>6</v>
      </c>
      <c r="E175" s="25">
        <v>17314</v>
      </c>
      <c r="F175" s="26">
        <v>10.99</v>
      </c>
      <c r="G175" s="27">
        <f t="shared" si="10"/>
        <v>190280.86000000002</v>
      </c>
      <c r="H175" s="28" t="str">
        <f t="shared" si="11"/>
        <v>No</v>
      </c>
      <c r="I175" s="28" t="str">
        <f t="shared" si="12"/>
        <v>No</v>
      </c>
      <c r="J175" s="28" t="str">
        <f t="shared" si="13"/>
        <v>No</v>
      </c>
      <c r="K175" s="29">
        <f t="shared" si="14"/>
        <v>0.09</v>
      </c>
    </row>
    <row r="176" spans="1:11" ht="14.25" x14ac:dyDescent="0.2">
      <c r="A176" s="22">
        <v>1348</v>
      </c>
      <c r="B176" s="23">
        <v>40376</v>
      </c>
      <c r="C176" s="24">
        <v>1.9110198494182067</v>
      </c>
      <c r="D176" s="22">
        <v>19</v>
      </c>
      <c r="E176" s="25">
        <v>254150</v>
      </c>
      <c r="F176" s="26">
        <v>3.99</v>
      </c>
      <c r="G176" s="27">
        <f t="shared" si="10"/>
        <v>1014058.5</v>
      </c>
      <c r="H176" s="28" t="str">
        <f t="shared" si="11"/>
        <v>Yes</v>
      </c>
      <c r="I176" s="28" t="str">
        <f t="shared" si="12"/>
        <v>Yes</v>
      </c>
      <c r="J176" s="28" t="str">
        <f t="shared" si="13"/>
        <v>No</v>
      </c>
      <c r="K176" s="29">
        <f t="shared" si="14"/>
        <v>0.15</v>
      </c>
    </row>
    <row r="177" spans="1:11" ht="14.25" x14ac:dyDescent="0.2">
      <c r="A177" s="22">
        <v>1351</v>
      </c>
      <c r="B177" s="23">
        <v>40663</v>
      </c>
      <c r="C177" s="24">
        <v>1.1252566735112937</v>
      </c>
      <c r="D177" s="22">
        <v>23</v>
      </c>
      <c r="E177" s="25">
        <v>212408</v>
      </c>
      <c r="F177" s="26">
        <v>3.99</v>
      </c>
      <c r="G177" s="27">
        <f t="shared" si="10"/>
        <v>847507.92</v>
      </c>
      <c r="H177" s="28" t="str">
        <f t="shared" si="11"/>
        <v>Yes</v>
      </c>
      <c r="I177" s="28" t="str">
        <f t="shared" si="12"/>
        <v>Yes</v>
      </c>
      <c r="J177" s="28" t="str">
        <f t="shared" si="13"/>
        <v>No</v>
      </c>
      <c r="K177" s="29">
        <f t="shared" si="14"/>
        <v>0.15</v>
      </c>
    </row>
    <row r="178" spans="1:11" ht="14.25" x14ac:dyDescent="0.2">
      <c r="A178" s="22">
        <v>1352</v>
      </c>
      <c r="B178" s="23">
        <v>36847</v>
      </c>
      <c r="C178" s="24">
        <v>11.572895277207392</v>
      </c>
      <c r="D178" s="22">
        <v>23</v>
      </c>
      <c r="E178" s="25">
        <v>138970</v>
      </c>
      <c r="F178" s="26">
        <v>2.99</v>
      </c>
      <c r="G178" s="27">
        <f t="shared" si="10"/>
        <v>415520.30000000005</v>
      </c>
      <c r="H178" s="28" t="str">
        <f t="shared" si="11"/>
        <v>No</v>
      </c>
      <c r="I178" s="28" t="str">
        <f t="shared" si="12"/>
        <v>Yes</v>
      </c>
      <c r="J178" s="28" t="str">
        <f t="shared" si="13"/>
        <v>No</v>
      </c>
      <c r="K178" s="29">
        <f t="shared" si="14"/>
        <v>0.2</v>
      </c>
    </row>
    <row r="179" spans="1:11" ht="14.25" x14ac:dyDescent="0.2">
      <c r="A179" s="22">
        <v>1355</v>
      </c>
      <c r="B179" s="23">
        <v>39959</v>
      </c>
      <c r="C179" s="24">
        <v>3.052703627652293</v>
      </c>
      <c r="D179" s="22">
        <v>6</v>
      </c>
      <c r="E179" s="25">
        <v>479278</v>
      </c>
      <c r="F179" s="26">
        <v>10.99</v>
      </c>
      <c r="G179" s="27">
        <f t="shared" si="10"/>
        <v>5267265.22</v>
      </c>
      <c r="H179" s="28" t="str">
        <f t="shared" si="11"/>
        <v>No</v>
      </c>
      <c r="I179" s="28" t="str">
        <f t="shared" si="12"/>
        <v>No</v>
      </c>
      <c r="J179" s="28" t="str">
        <f t="shared" si="13"/>
        <v>No</v>
      </c>
      <c r="K179" s="29">
        <f t="shared" si="14"/>
        <v>0.09</v>
      </c>
    </row>
    <row r="180" spans="1:11" ht="14.25" x14ac:dyDescent="0.2">
      <c r="A180" s="22">
        <v>1356</v>
      </c>
      <c r="B180" s="23">
        <v>37795</v>
      </c>
      <c r="C180" s="24">
        <v>8.9774127310061598</v>
      </c>
      <c r="D180" s="22">
        <v>23</v>
      </c>
      <c r="E180" s="25">
        <v>273007</v>
      </c>
      <c r="F180" s="26">
        <v>9.99</v>
      </c>
      <c r="G180" s="27">
        <f t="shared" si="10"/>
        <v>2727339.93</v>
      </c>
      <c r="H180" s="28" t="str">
        <f t="shared" si="11"/>
        <v>No</v>
      </c>
      <c r="I180" s="28" t="str">
        <f t="shared" si="12"/>
        <v>Yes</v>
      </c>
      <c r="J180" s="28" t="str">
        <f t="shared" si="13"/>
        <v>Yes</v>
      </c>
      <c r="K180" s="29">
        <f t="shared" si="14"/>
        <v>0.2</v>
      </c>
    </row>
    <row r="181" spans="1:11" ht="14.25" x14ac:dyDescent="0.2">
      <c r="A181" s="22">
        <v>1357</v>
      </c>
      <c r="B181" s="23">
        <v>37564</v>
      </c>
      <c r="C181" s="24">
        <v>9.6098562628336754</v>
      </c>
      <c r="D181" s="22">
        <v>1</v>
      </c>
      <c r="E181" s="25">
        <v>78094</v>
      </c>
      <c r="F181" s="26">
        <v>7.99</v>
      </c>
      <c r="G181" s="27">
        <f t="shared" si="10"/>
        <v>623971.06000000006</v>
      </c>
      <c r="H181" s="28" t="str">
        <f t="shared" si="11"/>
        <v>No</v>
      </c>
      <c r="I181" s="28" t="str">
        <f t="shared" si="12"/>
        <v>Yes</v>
      </c>
      <c r="J181" s="28" t="str">
        <f t="shared" si="13"/>
        <v>No</v>
      </c>
      <c r="K181" s="29">
        <f t="shared" si="14"/>
        <v>0.09</v>
      </c>
    </row>
    <row r="182" spans="1:11" ht="14.25" x14ac:dyDescent="0.2">
      <c r="A182" s="22">
        <v>1359</v>
      </c>
      <c r="B182" s="23">
        <v>38671</v>
      </c>
      <c r="C182" s="24">
        <v>6.579055441478439</v>
      </c>
      <c r="D182" s="22">
        <v>20</v>
      </c>
      <c r="E182" s="25">
        <v>542953</v>
      </c>
      <c r="F182" s="26">
        <v>9.99</v>
      </c>
      <c r="G182" s="27">
        <f t="shared" si="10"/>
        <v>5424100.4699999997</v>
      </c>
      <c r="H182" s="28" t="str">
        <f t="shared" si="11"/>
        <v>No</v>
      </c>
      <c r="I182" s="28" t="str">
        <f t="shared" si="12"/>
        <v>Yes</v>
      </c>
      <c r="J182" s="28" t="str">
        <f t="shared" si="13"/>
        <v>Yes</v>
      </c>
      <c r="K182" s="29">
        <f t="shared" si="14"/>
        <v>0.2</v>
      </c>
    </row>
    <row r="183" spans="1:11" ht="14.25" x14ac:dyDescent="0.2">
      <c r="A183" s="22">
        <v>1360</v>
      </c>
      <c r="B183" s="23">
        <v>41234</v>
      </c>
      <c r="C183" s="24">
        <v>-0.43805612594113619</v>
      </c>
      <c r="D183" s="22">
        <v>4</v>
      </c>
      <c r="E183" s="25">
        <v>117093</v>
      </c>
      <c r="F183" s="26">
        <v>12.99</v>
      </c>
      <c r="G183" s="27">
        <f t="shared" si="10"/>
        <v>1521038.07</v>
      </c>
      <c r="H183" s="28" t="str">
        <f t="shared" si="11"/>
        <v>No</v>
      </c>
      <c r="I183" s="28" t="str">
        <f t="shared" si="12"/>
        <v>No</v>
      </c>
      <c r="J183" s="28" t="str">
        <f t="shared" si="13"/>
        <v>No</v>
      </c>
      <c r="K183" s="29">
        <f t="shared" si="14"/>
        <v>0.09</v>
      </c>
    </row>
    <row r="184" spans="1:11" ht="14.25" x14ac:dyDescent="0.2">
      <c r="A184" s="22">
        <v>1361</v>
      </c>
      <c r="B184" s="23">
        <v>40621</v>
      </c>
      <c r="C184" s="24">
        <v>1.2402464065708418</v>
      </c>
      <c r="D184" s="22">
        <v>17</v>
      </c>
      <c r="E184" s="25">
        <v>79360</v>
      </c>
      <c r="F184" s="26">
        <v>2.99</v>
      </c>
      <c r="G184" s="27">
        <f t="shared" si="10"/>
        <v>237286.40000000002</v>
      </c>
      <c r="H184" s="28" t="str">
        <f t="shared" si="11"/>
        <v>Yes</v>
      </c>
      <c r="I184" s="28" t="str">
        <f t="shared" si="12"/>
        <v>Yes</v>
      </c>
      <c r="J184" s="28" t="str">
        <f t="shared" si="13"/>
        <v>No</v>
      </c>
      <c r="K184" s="29">
        <f t="shared" si="14"/>
        <v>0.15</v>
      </c>
    </row>
    <row r="185" spans="1:11" ht="14.25" x14ac:dyDescent="0.2">
      <c r="A185" s="22">
        <v>1364</v>
      </c>
      <c r="B185" s="23">
        <v>39265</v>
      </c>
      <c r="C185" s="24">
        <v>4.9527720739219712</v>
      </c>
      <c r="D185" s="22">
        <v>3</v>
      </c>
      <c r="E185" s="25">
        <v>7423</v>
      </c>
      <c r="F185" s="26">
        <v>10.99</v>
      </c>
      <c r="G185" s="27">
        <f t="shared" si="10"/>
        <v>81578.77</v>
      </c>
      <c r="H185" s="28" t="str">
        <f t="shared" si="11"/>
        <v>No</v>
      </c>
      <c r="I185" s="28" t="str">
        <f t="shared" si="12"/>
        <v>No</v>
      </c>
      <c r="J185" s="28" t="str">
        <f t="shared" si="13"/>
        <v>No</v>
      </c>
      <c r="K185" s="29">
        <f t="shared" si="14"/>
        <v>0.09</v>
      </c>
    </row>
    <row r="186" spans="1:11" ht="14.25" x14ac:dyDescent="0.2">
      <c r="A186" s="22">
        <v>1364</v>
      </c>
      <c r="B186" s="23">
        <v>36782</v>
      </c>
      <c r="C186" s="24">
        <v>11.750855578370979</v>
      </c>
      <c r="D186" s="22">
        <v>16</v>
      </c>
      <c r="E186" s="25">
        <v>516313</v>
      </c>
      <c r="F186" s="26">
        <v>2.99</v>
      </c>
      <c r="G186" s="27">
        <f t="shared" si="10"/>
        <v>1543775.87</v>
      </c>
      <c r="H186" s="28" t="str">
        <f t="shared" si="11"/>
        <v>No</v>
      </c>
      <c r="I186" s="28" t="str">
        <f t="shared" si="12"/>
        <v>Yes</v>
      </c>
      <c r="J186" s="28" t="str">
        <f t="shared" si="13"/>
        <v>Yes</v>
      </c>
      <c r="K186" s="29">
        <f t="shared" si="14"/>
        <v>0.2</v>
      </c>
    </row>
    <row r="187" spans="1:11" ht="14.25" x14ac:dyDescent="0.2">
      <c r="A187" s="22">
        <v>1366</v>
      </c>
      <c r="B187" s="23">
        <v>38052</v>
      </c>
      <c r="C187" s="24">
        <v>8.2737850787132103</v>
      </c>
      <c r="D187" s="22">
        <v>19</v>
      </c>
      <c r="E187" s="25">
        <v>132118</v>
      </c>
      <c r="F187" s="26">
        <v>12.99</v>
      </c>
      <c r="G187" s="27">
        <f t="shared" si="10"/>
        <v>1716212.82</v>
      </c>
      <c r="H187" s="28" t="str">
        <f t="shared" si="11"/>
        <v>No</v>
      </c>
      <c r="I187" s="28" t="str">
        <f t="shared" si="12"/>
        <v>Yes</v>
      </c>
      <c r="J187" s="28" t="str">
        <f t="shared" si="13"/>
        <v>Yes</v>
      </c>
      <c r="K187" s="29">
        <f t="shared" si="14"/>
        <v>0.2</v>
      </c>
    </row>
    <row r="188" spans="1:11" ht="14.25" x14ac:dyDescent="0.2">
      <c r="A188" s="22">
        <v>1370</v>
      </c>
      <c r="B188" s="23">
        <v>37706</v>
      </c>
      <c r="C188" s="24">
        <v>9.2210814510609165</v>
      </c>
      <c r="D188" s="22">
        <v>3</v>
      </c>
      <c r="E188" s="25">
        <v>674022</v>
      </c>
      <c r="F188" s="26">
        <v>5.99</v>
      </c>
      <c r="G188" s="27">
        <f t="shared" si="10"/>
        <v>4037391.7800000003</v>
      </c>
      <c r="H188" s="28" t="str">
        <f t="shared" si="11"/>
        <v>No</v>
      </c>
      <c r="I188" s="28" t="str">
        <f t="shared" si="12"/>
        <v>Yes</v>
      </c>
      <c r="J188" s="28" t="str">
        <f t="shared" si="13"/>
        <v>Yes</v>
      </c>
      <c r="K188" s="29">
        <f t="shared" si="14"/>
        <v>0.2</v>
      </c>
    </row>
    <row r="189" spans="1:11" ht="14.25" x14ac:dyDescent="0.2">
      <c r="A189" s="22">
        <v>1372</v>
      </c>
      <c r="B189" s="23">
        <v>37703</v>
      </c>
      <c r="C189" s="24">
        <v>9.2292950034223136</v>
      </c>
      <c r="D189" s="22">
        <v>10</v>
      </c>
      <c r="E189" s="25">
        <v>479715</v>
      </c>
      <c r="F189" s="26">
        <v>3.99</v>
      </c>
      <c r="G189" s="27">
        <f t="shared" si="10"/>
        <v>1914062.85</v>
      </c>
      <c r="H189" s="28" t="str">
        <f t="shared" si="11"/>
        <v>No</v>
      </c>
      <c r="I189" s="28" t="str">
        <f t="shared" si="12"/>
        <v>Yes</v>
      </c>
      <c r="J189" s="28" t="str">
        <f t="shared" si="13"/>
        <v>Yes</v>
      </c>
      <c r="K189" s="29">
        <f t="shared" si="14"/>
        <v>0.2</v>
      </c>
    </row>
    <row r="190" spans="1:11" ht="14.25" x14ac:dyDescent="0.2">
      <c r="A190" s="22">
        <v>1373</v>
      </c>
      <c r="B190" s="23">
        <v>40732</v>
      </c>
      <c r="C190" s="24">
        <v>0.93634496919917864</v>
      </c>
      <c r="D190" s="22">
        <v>1</v>
      </c>
      <c r="E190" s="25">
        <v>618159</v>
      </c>
      <c r="F190" s="26">
        <v>7.99</v>
      </c>
      <c r="G190" s="27">
        <f t="shared" si="10"/>
        <v>4939090.41</v>
      </c>
      <c r="H190" s="28" t="str">
        <f t="shared" si="11"/>
        <v>No</v>
      </c>
      <c r="I190" s="28" t="str">
        <f t="shared" si="12"/>
        <v>No</v>
      </c>
      <c r="J190" s="28" t="str">
        <f t="shared" si="13"/>
        <v>No</v>
      </c>
      <c r="K190" s="29">
        <f t="shared" si="14"/>
        <v>0.09</v>
      </c>
    </row>
    <row r="191" spans="1:11" ht="14.25" x14ac:dyDescent="0.2">
      <c r="A191" s="22">
        <v>1374</v>
      </c>
      <c r="B191" s="23">
        <v>38842</v>
      </c>
      <c r="C191" s="24">
        <v>6.1108829568788501</v>
      </c>
      <c r="D191" s="22">
        <v>23</v>
      </c>
      <c r="E191" s="25">
        <v>482732</v>
      </c>
      <c r="F191" s="26">
        <v>5.99</v>
      </c>
      <c r="G191" s="27">
        <f t="shared" si="10"/>
        <v>2891564.68</v>
      </c>
      <c r="H191" s="28" t="str">
        <f t="shared" si="11"/>
        <v>No</v>
      </c>
      <c r="I191" s="28" t="str">
        <f t="shared" si="12"/>
        <v>Yes</v>
      </c>
      <c r="J191" s="28" t="str">
        <f t="shared" si="13"/>
        <v>Yes</v>
      </c>
      <c r="K191" s="29">
        <f t="shared" si="14"/>
        <v>0.2</v>
      </c>
    </row>
    <row r="192" spans="1:11" ht="14.25" x14ac:dyDescent="0.2">
      <c r="A192" s="22">
        <v>1375</v>
      </c>
      <c r="B192" s="23">
        <v>39502</v>
      </c>
      <c r="C192" s="24">
        <v>4.3039014373716631</v>
      </c>
      <c r="D192" s="22">
        <v>24</v>
      </c>
      <c r="E192" s="25">
        <v>328940</v>
      </c>
      <c r="F192" s="26">
        <v>10.99</v>
      </c>
      <c r="G192" s="27">
        <f t="shared" si="10"/>
        <v>3615050.6</v>
      </c>
      <c r="H192" s="28" t="str">
        <f t="shared" si="11"/>
        <v>No</v>
      </c>
      <c r="I192" s="28" t="str">
        <f t="shared" si="12"/>
        <v>Yes</v>
      </c>
      <c r="J192" s="28" t="str">
        <f t="shared" si="13"/>
        <v>No</v>
      </c>
      <c r="K192" s="29">
        <f t="shared" si="14"/>
        <v>0.15</v>
      </c>
    </row>
    <row r="193" spans="1:11" ht="14.25" x14ac:dyDescent="0.2">
      <c r="A193" s="22">
        <v>1376</v>
      </c>
      <c r="B193" s="23">
        <v>40112</v>
      </c>
      <c r="C193" s="24">
        <v>2.6338124572210813</v>
      </c>
      <c r="D193" s="22">
        <v>12</v>
      </c>
      <c r="E193" s="25">
        <v>233961</v>
      </c>
      <c r="F193" s="26">
        <v>7.99</v>
      </c>
      <c r="G193" s="27">
        <f t="shared" si="10"/>
        <v>1869348.3900000001</v>
      </c>
      <c r="H193" s="28" t="str">
        <f t="shared" si="11"/>
        <v>No</v>
      </c>
      <c r="I193" s="28" t="str">
        <f t="shared" si="12"/>
        <v>Yes</v>
      </c>
      <c r="J193" s="28" t="str">
        <f t="shared" si="13"/>
        <v>No</v>
      </c>
      <c r="K193" s="29">
        <f t="shared" si="14"/>
        <v>0.15</v>
      </c>
    </row>
    <row r="194" spans="1:11" ht="14.25" x14ac:dyDescent="0.2">
      <c r="A194" s="22">
        <v>1376</v>
      </c>
      <c r="B194" s="23">
        <v>36669</v>
      </c>
      <c r="C194" s="24">
        <v>12.060232717316905</v>
      </c>
      <c r="D194" s="22">
        <v>3</v>
      </c>
      <c r="E194" s="25">
        <v>592169</v>
      </c>
      <c r="F194" s="26">
        <v>10.99</v>
      </c>
      <c r="G194" s="27">
        <f t="shared" ref="G194:G257" si="15">Number_of_Books_Sold*Sell_Price</f>
        <v>6507937.3100000005</v>
      </c>
      <c r="H194" s="28" t="str">
        <f t="shared" ref="H194:H257" si="16">IF(AND(Years_Under_Contract&lt;2,Number_of_Books_in_Print&gt;4)=TRUE,"Yes","No")</f>
        <v>No</v>
      </c>
      <c r="I194" s="28" t="str">
        <f t="shared" ref="I194:I257" si="17">IF(OR(Years_Under_Contract&gt;5,Number_of_Books_in_Print&gt;=10)=TRUE,"Yes","No")</f>
        <v>Yes</v>
      </c>
      <c r="J194" s="28" t="str">
        <f t="shared" ref="J194:J257" si="18">IF(AND(Years_Under_Contract&gt;5,OR(Number_of_Books_in_Print&gt;350000,Income_Earned&gt;=1000000))=TRUE,"Yes","No")</f>
        <v>Yes</v>
      </c>
      <c r="K194" s="29">
        <f t="shared" ref="K194:K257" si="19">IF(AND(Years_Under_Contract&gt;5,OR(Number_of_Books_in_Print&gt;10,Income_Earned&gt;1000000)),0.2,IF(Number_of_Books_in_Print&gt;10,0.15,0.09))</f>
        <v>0.2</v>
      </c>
    </row>
    <row r="195" spans="1:11" ht="14.25" x14ac:dyDescent="0.2">
      <c r="A195" s="22">
        <v>1377</v>
      </c>
      <c r="B195" s="23">
        <v>36912</v>
      </c>
      <c r="C195" s="24">
        <v>11.394934976043805</v>
      </c>
      <c r="D195" s="22">
        <v>4</v>
      </c>
      <c r="E195" s="25">
        <v>687237</v>
      </c>
      <c r="F195" s="26">
        <v>9.99</v>
      </c>
      <c r="G195" s="27">
        <f t="shared" si="15"/>
        <v>6865497.6299999999</v>
      </c>
      <c r="H195" s="28" t="str">
        <f t="shared" si="16"/>
        <v>No</v>
      </c>
      <c r="I195" s="28" t="str">
        <f t="shared" si="17"/>
        <v>Yes</v>
      </c>
      <c r="J195" s="28" t="str">
        <f t="shared" si="18"/>
        <v>Yes</v>
      </c>
      <c r="K195" s="29">
        <f t="shared" si="19"/>
        <v>0.2</v>
      </c>
    </row>
    <row r="196" spans="1:11" ht="14.25" x14ac:dyDescent="0.2">
      <c r="A196" s="22">
        <v>1378</v>
      </c>
      <c r="B196" s="23">
        <v>37953</v>
      </c>
      <c r="C196" s="24">
        <v>8.5448323066392877</v>
      </c>
      <c r="D196" s="22">
        <v>6</v>
      </c>
      <c r="E196" s="25">
        <v>434114</v>
      </c>
      <c r="F196" s="26">
        <v>2.99</v>
      </c>
      <c r="G196" s="27">
        <f t="shared" si="15"/>
        <v>1298000.8600000001</v>
      </c>
      <c r="H196" s="28" t="str">
        <f t="shared" si="16"/>
        <v>No</v>
      </c>
      <c r="I196" s="28" t="str">
        <f t="shared" si="17"/>
        <v>Yes</v>
      </c>
      <c r="J196" s="28" t="str">
        <f t="shared" si="18"/>
        <v>Yes</v>
      </c>
      <c r="K196" s="29">
        <f t="shared" si="19"/>
        <v>0.2</v>
      </c>
    </row>
    <row r="197" spans="1:11" ht="14.25" x14ac:dyDescent="0.2">
      <c r="A197" s="22">
        <v>1382</v>
      </c>
      <c r="B197" s="23">
        <v>38844</v>
      </c>
      <c r="C197" s="24">
        <v>6.1054072553045859</v>
      </c>
      <c r="D197" s="22">
        <v>22</v>
      </c>
      <c r="E197" s="25">
        <v>147289</v>
      </c>
      <c r="F197" s="26">
        <v>2.99</v>
      </c>
      <c r="G197" s="27">
        <f t="shared" si="15"/>
        <v>440394.11000000004</v>
      </c>
      <c r="H197" s="28" t="str">
        <f t="shared" si="16"/>
        <v>No</v>
      </c>
      <c r="I197" s="28" t="str">
        <f t="shared" si="17"/>
        <v>Yes</v>
      </c>
      <c r="J197" s="28" t="str">
        <f t="shared" si="18"/>
        <v>No</v>
      </c>
      <c r="K197" s="29">
        <f t="shared" si="19"/>
        <v>0.2</v>
      </c>
    </row>
    <row r="198" spans="1:11" ht="14.25" x14ac:dyDescent="0.2">
      <c r="A198" s="22">
        <v>1382</v>
      </c>
      <c r="B198" s="23">
        <v>38601</v>
      </c>
      <c r="C198" s="24">
        <v>6.7707049965776864</v>
      </c>
      <c r="D198" s="22">
        <v>14</v>
      </c>
      <c r="E198" s="25">
        <v>71012</v>
      </c>
      <c r="F198" s="26">
        <v>2.99</v>
      </c>
      <c r="G198" s="27">
        <f t="shared" si="15"/>
        <v>212325.88</v>
      </c>
      <c r="H198" s="28" t="str">
        <f t="shared" si="16"/>
        <v>No</v>
      </c>
      <c r="I198" s="28" t="str">
        <f t="shared" si="17"/>
        <v>Yes</v>
      </c>
      <c r="J198" s="28" t="str">
        <f t="shared" si="18"/>
        <v>No</v>
      </c>
      <c r="K198" s="29">
        <f t="shared" si="19"/>
        <v>0.2</v>
      </c>
    </row>
    <row r="199" spans="1:11" ht="14.25" x14ac:dyDescent="0.2">
      <c r="A199" s="22">
        <v>1384</v>
      </c>
      <c r="B199" s="23">
        <v>41136</v>
      </c>
      <c r="C199" s="24">
        <v>-0.16974674880219029</v>
      </c>
      <c r="D199" s="22">
        <v>11</v>
      </c>
      <c r="E199" s="25">
        <v>590216</v>
      </c>
      <c r="F199" s="26">
        <v>12.99</v>
      </c>
      <c r="G199" s="27">
        <f t="shared" si="15"/>
        <v>7666905.8399999999</v>
      </c>
      <c r="H199" s="28" t="str">
        <f t="shared" si="16"/>
        <v>Yes</v>
      </c>
      <c r="I199" s="28" t="str">
        <f t="shared" si="17"/>
        <v>Yes</v>
      </c>
      <c r="J199" s="28" t="str">
        <f t="shared" si="18"/>
        <v>No</v>
      </c>
      <c r="K199" s="29">
        <f t="shared" si="19"/>
        <v>0.15</v>
      </c>
    </row>
    <row r="200" spans="1:11" ht="14.25" x14ac:dyDescent="0.2">
      <c r="A200" s="22">
        <v>1385</v>
      </c>
      <c r="B200" s="23">
        <v>40813</v>
      </c>
      <c r="C200" s="24">
        <v>0.71457905544147848</v>
      </c>
      <c r="D200" s="22">
        <v>20</v>
      </c>
      <c r="E200" s="25">
        <v>374015</v>
      </c>
      <c r="F200" s="26">
        <v>7.99</v>
      </c>
      <c r="G200" s="27">
        <f t="shared" si="15"/>
        <v>2988379.85</v>
      </c>
      <c r="H200" s="28" t="str">
        <f t="shared" si="16"/>
        <v>Yes</v>
      </c>
      <c r="I200" s="28" t="str">
        <f t="shared" si="17"/>
        <v>Yes</v>
      </c>
      <c r="J200" s="28" t="str">
        <f t="shared" si="18"/>
        <v>No</v>
      </c>
      <c r="K200" s="29">
        <f t="shared" si="19"/>
        <v>0.15</v>
      </c>
    </row>
    <row r="201" spans="1:11" ht="14.25" x14ac:dyDescent="0.2">
      <c r="A201" s="22">
        <v>1389</v>
      </c>
      <c r="B201" s="23">
        <v>36810</v>
      </c>
      <c r="C201" s="24">
        <v>11.674195756331279</v>
      </c>
      <c r="D201" s="22">
        <v>5</v>
      </c>
      <c r="E201" s="25">
        <v>170907</v>
      </c>
      <c r="F201" s="26">
        <v>3.99</v>
      </c>
      <c r="G201" s="27">
        <f t="shared" si="15"/>
        <v>681918.93</v>
      </c>
      <c r="H201" s="28" t="str">
        <f t="shared" si="16"/>
        <v>No</v>
      </c>
      <c r="I201" s="28" t="str">
        <f t="shared" si="17"/>
        <v>Yes</v>
      </c>
      <c r="J201" s="28" t="str">
        <f t="shared" si="18"/>
        <v>No</v>
      </c>
      <c r="K201" s="29">
        <f t="shared" si="19"/>
        <v>0.09</v>
      </c>
    </row>
    <row r="202" spans="1:11" ht="14.25" x14ac:dyDescent="0.2">
      <c r="A202" s="22">
        <v>1398</v>
      </c>
      <c r="B202" s="23">
        <v>39488</v>
      </c>
      <c r="C202" s="24">
        <v>4.3422313483915129</v>
      </c>
      <c r="D202" s="22">
        <v>3</v>
      </c>
      <c r="E202" s="25">
        <v>646560</v>
      </c>
      <c r="F202" s="26">
        <v>10.99</v>
      </c>
      <c r="G202" s="27">
        <f t="shared" si="15"/>
        <v>7105694.4000000004</v>
      </c>
      <c r="H202" s="28" t="str">
        <f t="shared" si="16"/>
        <v>No</v>
      </c>
      <c r="I202" s="28" t="str">
        <f t="shared" si="17"/>
        <v>No</v>
      </c>
      <c r="J202" s="28" t="str">
        <f t="shared" si="18"/>
        <v>No</v>
      </c>
      <c r="K202" s="29">
        <f t="shared" si="19"/>
        <v>0.09</v>
      </c>
    </row>
    <row r="203" spans="1:11" ht="14.25" x14ac:dyDescent="0.2">
      <c r="A203" s="22">
        <v>1399</v>
      </c>
      <c r="B203" s="23">
        <v>39393</v>
      </c>
      <c r="C203" s="24">
        <v>4.602327173169062</v>
      </c>
      <c r="D203" s="22">
        <v>9</v>
      </c>
      <c r="E203" s="25">
        <v>118156</v>
      </c>
      <c r="F203" s="26">
        <v>2.99</v>
      </c>
      <c r="G203" s="27">
        <f t="shared" si="15"/>
        <v>353286.44</v>
      </c>
      <c r="H203" s="28" t="str">
        <f t="shared" si="16"/>
        <v>No</v>
      </c>
      <c r="I203" s="28" t="str">
        <f t="shared" si="17"/>
        <v>No</v>
      </c>
      <c r="J203" s="28" t="str">
        <f t="shared" si="18"/>
        <v>No</v>
      </c>
      <c r="K203" s="29">
        <f t="shared" si="19"/>
        <v>0.09</v>
      </c>
    </row>
    <row r="204" spans="1:11" ht="14.25" x14ac:dyDescent="0.2">
      <c r="A204" s="22">
        <v>1400</v>
      </c>
      <c r="B204" s="23">
        <v>37742</v>
      </c>
      <c r="C204" s="24">
        <v>9.122518822724162</v>
      </c>
      <c r="D204" s="22">
        <v>17</v>
      </c>
      <c r="E204" s="25">
        <v>626519</v>
      </c>
      <c r="F204" s="26">
        <v>7.99</v>
      </c>
      <c r="G204" s="27">
        <f t="shared" si="15"/>
        <v>5005886.8100000005</v>
      </c>
      <c r="H204" s="28" t="str">
        <f t="shared" si="16"/>
        <v>No</v>
      </c>
      <c r="I204" s="28" t="str">
        <f t="shared" si="17"/>
        <v>Yes</v>
      </c>
      <c r="J204" s="28" t="str">
        <f t="shared" si="18"/>
        <v>Yes</v>
      </c>
      <c r="K204" s="29">
        <f t="shared" si="19"/>
        <v>0.2</v>
      </c>
    </row>
    <row r="205" spans="1:11" ht="14.25" x14ac:dyDescent="0.2">
      <c r="A205" s="22">
        <v>1405</v>
      </c>
      <c r="B205" s="23">
        <v>36847</v>
      </c>
      <c r="C205" s="24">
        <v>11.572895277207392</v>
      </c>
      <c r="D205" s="22">
        <v>1</v>
      </c>
      <c r="E205" s="25">
        <v>546064</v>
      </c>
      <c r="F205" s="26">
        <v>9.99</v>
      </c>
      <c r="G205" s="27">
        <f t="shared" si="15"/>
        <v>5455179.3600000003</v>
      </c>
      <c r="H205" s="28" t="str">
        <f t="shared" si="16"/>
        <v>No</v>
      </c>
      <c r="I205" s="28" t="str">
        <f t="shared" si="17"/>
        <v>Yes</v>
      </c>
      <c r="J205" s="28" t="str">
        <f t="shared" si="18"/>
        <v>Yes</v>
      </c>
      <c r="K205" s="29">
        <f t="shared" si="19"/>
        <v>0.2</v>
      </c>
    </row>
    <row r="206" spans="1:11" ht="14.25" x14ac:dyDescent="0.2">
      <c r="A206" s="22">
        <v>1406</v>
      </c>
      <c r="B206" s="23">
        <v>39156</v>
      </c>
      <c r="C206" s="24">
        <v>5.2511978097193701</v>
      </c>
      <c r="D206" s="22">
        <v>17</v>
      </c>
      <c r="E206" s="25">
        <v>564671</v>
      </c>
      <c r="F206" s="26">
        <v>10.99</v>
      </c>
      <c r="G206" s="27">
        <f t="shared" si="15"/>
        <v>6205734.29</v>
      </c>
      <c r="H206" s="28" t="str">
        <f t="shared" si="16"/>
        <v>No</v>
      </c>
      <c r="I206" s="28" t="str">
        <f t="shared" si="17"/>
        <v>Yes</v>
      </c>
      <c r="J206" s="28" t="str">
        <f t="shared" si="18"/>
        <v>Yes</v>
      </c>
      <c r="K206" s="29">
        <f t="shared" si="19"/>
        <v>0.2</v>
      </c>
    </row>
    <row r="207" spans="1:11" ht="14.25" x14ac:dyDescent="0.2">
      <c r="A207" s="22">
        <v>1407</v>
      </c>
      <c r="B207" s="23">
        <v>37905</v>
      </c>
      <c r="C207" s="24">
        <v>8.6762491444216288</v>
      </c>
      <c r="D207" s="22">
        <v>20</v>
      </c>
      <c r="E207" s="25">
        <v>629100</v>
      </c>
      <c r="F207" s="26">
        <v>2.99</v>
      </c>
      <c r="G207" s="27">
        <f t="shared" si="15"/>
        <v>1881009.0000000002</v>
      </c>
      <c r="H207" s="28" t="str">
        <f t="shared" si="16"/>
        <v>No</v>
      </c>
      <c r="I207" s="28" t="str">
        <f t="shared" si="17"/>
        <v>Yes</v>
      </c>
      <c r="J207" s="28" t="str">
        <f t="shared" si="18"/>
        <v>Yes</v>
      </c>
      <c r="K207" s="29">
        <f t="shared" si="19"/>
        <v>0.2</v>
      </c>
    </row>
    <row r="208" spans="1:11" ht="14.25" x14ac:dyDescent="0.2">
      <c r="A208" s="22">
        <v>1407</v>
      </c>
      <c r="B208" s="23">
        <v>39509</v>
      </c>
      <c r="C208" s="24">
        <v>4.2847364818617386</v>
      </c>
      <c r="D208" s="22">
        <v>17</v>
      </c>
      <c r="E208" s="25">
        <v>616897</v>
      </c>
      <c r="F208" s="26">
        <v>3.99</v>
      </c>
      <c r="G208" s="27">
        <f t="shared" si="15"/>
        <v>2461419.0300000003</v>
      </c>
      <c r="H208" s="28" t="str">
        <f t="shared" si="16"/>
        <v>No</v>
      </c>
      <c r="I208" s="28" t="str">
        <f t="shared" si="17"/>
        <v>Yes</v>
      </c>
      <c r="J208" s="28" t="str">
        <f t="shared" si="18"/>
        <v>No</v>
      </c>
      <c r="K208" s="29">
        <f t="shared" si="19"/>
        <v>0.15</v>
      </c>
    </row>
    <row r="209" spans="1:11" ht="14.25" x14ac:dyDescent="0.2">
      <c r="A209" s="22">
        <v>1408</v>
      </c>
      <c r="B209" s="23">
        <v>38863</v>
      </c>
      <c r="C209" s="24">
        <v>6.0533880903490758</v>
      </c>
      <c r="D209" s="22">
        <v>2</v>
      </c>
      <c r="E209" s="25">
        <v>392854</v>
      </c>
      <c r="F209" s="26">
        <v>2.99</v>
      </c>
      <c r="G209" s="27">
        <f t="shared" si="15"/>
        <v>1174633.4600000002</v>
      </c>
      <c r="H209" s="28" t="str">
        <f t="shared" si="16"/>
        <v>No</v>
      </c>
      <c r="I209" s="28" t="str">
        <f t="shared" si="17"/>
        <v>Yes</v>
      </c>
      <c r="J209" s="28" t="str">
        <f t="shared" si="18"/>
        <v>Yes</v>
      </c>
      <c r="K209" s="29">
        <f t="shared" si="19"/>
        <v>0.2</v>
      </c>
    </row>
    <row r="210" spans="1:11" ht="14.25" x14ac:dyDescent="0.2">
      <c r="A210" s="22">
        <v>1410</v>
      </c>
      <c r="B210" s="23">
        <v>37745</v>
      </c>
      <c r="C210" s="24">
        <v>9.1143052703627649</v>
      </c>
      <c r="D210" s="22">
        <v>8</v>
      </c>
      <c r="E210" s="25">
        <v>155952</v>
      </c>
      <c r="F210" s="26">
        <v>12.99</v>
      </c>
      <c r="G210" s="27">
        <f t="shared" si="15"/>
        <v>2025816.48</v>
      </c>
      <c r="H210" s="28" t="str">
        <f t="shared" si="16"/>
        <v>No</v>
      </c>
      <c r="I210" s="28" t="str">
        <f t="shared" si="17"/>
        <v>Yes</v>
      </c>
      <c r="J210" s="28" t="str">
        <f t="shared" si="18"/>
        <v>Yes</v>
      </c>
      <c r="K210" s="29">
        <f t="shared" si="19"/>
        <v>0.2</v>
      </c>
    </row>
    <row r="211" spans="1:11" ht="14.25" x14ac:dyDescent="0.2">
      <c r="A211" s="22">
        <v>1411</v>
      </c>
      <c r="B211" s="23">
        <v>39428</v>
      </c>
      <c r="C211" s="24">
        <v>4.5065023956194388</v>
      </c>
      <c r="D211" s="22">
        <v>22</v>
      </c>
      <c r="E211" s="25">
        <v>73461</v>
      </c>
      <c r="F211" s="26">
        <v>2.99</v>
      </c>
      <c r="G211" s="27">
        <f t="shared" si="15"/>
        <v>219648.39</v>
      </c>
      <c r="H211" s="28" t="str">
        <f t="shared" si="16"/>
        <v>No</v>
      </c>
      <c r="I211" s="28" t="str">
        <f t="shared" si="17"/>
        <v>Yes</v>
      </c>
      <c r="J211" s="28" t="str">
        <f t="shared" si="18"/>
        <v>No</v>
      </c>
      <c r="K211" s="29">
        <f t="shared" si="19"/>
        <v>0.15</v>
      </c>
    </row>
    <row r="212" spans="1:11" ht="14.25" x14ac:dyDescent="0.2">
      <c r="A212" s="22">
        <v>1413</v>
      </c>
      <c r="B212" s="23">
        <v>38406</v>
      </c>
      <c r="C212" s="24">
        <v>7.3045859000684459</v>
      </c>
      <c r="D212" s="22">
        <v>3</v>
      </c>
      <c r="E212" s="25">
        <v>96742</v>
      </c>
      <c r="F212" s="26">
        <v>3.99</v>
      </c>
      <c r="G212" s="27">
        <f t="shared" si="15"/>
        <v>386000.58</v>
      </c>
      <c r="H212" s="28" t="str">
        <f t="shared" si="16"/>
        <v>No</v>
      </c>
      <c r="I212" s="28" t="str">
        <f t="shared" si="17"/>
        <v>Yes</v>
      </c>
      <c r="J212" s="28" t="str">
        <f t="shared" si="18"/>
        <v>No</v>
      </c>
      <c r="K212" s="29">
        <f t="shared" si="19"/>
        <v>0.09</v>
      </c>
    </row>
    <row r="213" spans="1:11" ht="14.25" x14ac:dyDescent="0.2">
      <c r="A213" s="22">
        <v>1413</v>
      </c>
      <c r="B213" s="23">
        <v>41213</v>
      </c>
      <c r="C213" s="24">
        <v>-0.3805612594113621</v>
      </c>
      <c r="D213" s="22">
        <v>21</v>
      </c>
      <c r="E213" s="25">
        <v>573764</v>
      </c>
      <c r="F213" s="26">
        <v>2.99</v>
      </c>
      <c r="G213" s="27">
        <f t="shared" si="15"/>
        <v>1715554.36</v>
      </c>
      <c r="H213" s="28" t="str">
        <f t="shared" si="16"/>
        <v>Yes</v>
      </c>
      <c r="I213" s="28" t="str">
        <f t="shared" si="17"/>
        <v>Yes</v>
      </c>
      <c r="J213" s="28" t="str">
        <f t="shared" si="18"/>
        <v>No</v>
      </c>
      <c r="K213" s="29">
        <f t="shared" si="19"/>
        <v>0.15</v>
      </c>
    </row>
    <row r="214" spans="1:11" ht="14.25" x14ac:dyDescent="0.2">
      <c r="A214" s="22">
        <v>1416</v>
      </c>
      <c r="B214" s="23">
        <v>41142</v>
      </c>
      <c r="C214" s="24">
        <v>-0.18617385352498289</v>
      </c>
      <c r="D214" s="22">
        <v>19</v>
      </c>
      <c r="E214" s="25">
        <v>596092</v>
      </c>
      <c r="F214" s="26">
        <v>9.99</v>
      </c>
      <c r="G214" s="27">
        <f t="shared" si="15"/>
        <v>5954959.0800000001</v>
      </c>
      <c r="H214" s="28" t="str">
        <f t="shared" si="16"/>
        <v>Yes</v>
      </c>
      <c r="I214" s="28" t="str">
        <f t="shared" si="17"/>
        <v>Yes</v>
      </c>
      <c r="J214" s="28" t="str">
        <f t="shared" si="18"/>
        <v>No</v>
      </c>
      <c r="K214" s="29">
        <f t="shared" si="19"/>
        <v>0.15</v>
      </c>
    </row>
    <row r="215" spans="1:11" ht="14.25" x14ac:dyDescent="0.2">
      <c r="A215" s="22">
        <v>1418</v>
      </c>
      <c r="B215" s="23">
        <v>41146</v>
      </c>
      <c r="C215" s="24">
        <v>-0.1971252566735113</v>
      </c>
      <c r="D215" s="22">
        <v>13</v>
      </c>
      <c r="E215" s="25">
        <v>65951</v>
      </c>
      <c r="F215" s="26">
        <v>12.99</v>
      </c>
      <c r="G215" s="27">
        <f t="shared" si="15"/>
        <v>856703.49</v>
      </c>
      <c r="H215" s="28" t="str">
        <f t="shared" si="16"/>
        <v>Yes</v>
      </c>
      <c r="I215" s="28" t="str">
        <f t="shared" si="17"/>
        <v>Yes</v>
      </c>
      <c r="J215" s="28" t="str">
        <f t="shared" si="18"/>
        <v>No</v>
      </c>
      <c r="K215" s="29">
        <f t="shared" si="19"/>
        <v>0.15</v>
      </c>
    </row>
    <row r="216" spans="1:11" ht="14.25" x14ac:dyDescent="0.2">
      <c r="A216" s="22">
        <v>1420</v>
      </c>
      <c r="B216" s="23">
        <v>36582</v>
      </c>
      <c r="C216" s="24">
        <v>12.2984257357974</v>
      </c>
      <c r="D216" s="22">
        <v>13</v>
      </c>
      <c r="E216" s="25">
        <v>71649</v>
      </c>
      <c r="F216" s="26">
        <v>7.99</v>
      </c>
      <c r="G216" s="27">
        <f t="shared" si="15"/>
        <v>572475.51</v>
      </c>
      <c r="H216" s="28" t="str">
        <f t="shared" si="16"/>
        <v>No</v>
      </c>
      <c r="I216" s="28" t="str">
        <f t="shared" si="17"/>
        <v>Yes</v>
      </c>
      <c r="J216" s="28" t="str">
        <f t="shared" si="18"/>
        <v>No</v>
      </c>
      <c r="K216" s="29">
        <f t="shared" si="19"/>
        <v>0.2</v>
      </c>
    </row>
    <row r="217" spans="1:11" ht="14.25" x14ac:dyDescent="0.2">
      <c r="A217" s="22">
        <v>1421</v>
      </c>
      <c r="B217" s="23">
        <v>38297</v>
      </c>
      <c r="C217" s="24">
        <v>7.6030116358658457</v>
      </c>
      <c r="D217" s="22">
        <v>25</v>
      </c>
      <c r="E217" s="25">
        <v>56564</v>
      </c>
      <c r="F217" s="26">
        <v>5.99</v>
      </c>
      <c r="G217" s="27">
        <f t="shared" si="15"/>
        <v>338818.36</v>
      </c>
      <c r="H217" s="28" t="str">
        <f t="shared" si="16"/>
        <v>No</v>
      </c>
      <c r="I217" s="28" t="str">
        <f t="shared" si="17"/>
        <v>Yes</v>
      </c>
      <c r="J217" s="28" t="str">
        <f t="shared" si="18"/>
        <v>No</v>
      </c>
      <c r="K217" s="29">
        <f t="shared" si="19"/>
        <v>0.2</v>
      </c>
    </row>
    <row r="218" spans="1:11" ht="14.25" x14ac:dyDescent="0.2">
      <c r="A218" s="22">
        <v>1421</v>
      </c>
      <c r="B218" s="23">
        <v>39698</v>
      </c>
      <c r="C218" s="24">
        <v>3.7672826830937716</v>
      </c>
      <c r="D218" s="22">
        <v>7</v>
      </c>
      <c r="E218" s="25">
        <v>211397</v>
      </c>
      <c r="F218" s="26">
        <v>9.99</v>
      </c>
      <c r="G218" s="27">
        <f t="shared" si="15"/>
        <v>2111856.0300000003</v>
      </c>
      <c r="H218" s="28" t="str">
        <f t="shared" si="16"/>
        <v>No</v>
      </c>
      <c r="I218" s="28" t="str">
        <f t="shared" si="17"/>
        <v>No</v>
      </c>
      <c r="J218" s="28" t="str">
        <f t="shared" si="18"/>
        <v>No</v>
      </c>
      <c r="K218" s="29">
        <f t="shared" si="19"/>
        <v>0.09</v>
      </c>
    </row>
    <row r="219" spans="1:11" ht="14.25" x14ac:dyDescent="0.2">
      <c r="A219" s="22">
        <v>1421</v>
      </c>
      <c r="B219" s="23">
        <v>38256</v>
      </c>
      <c r="C219" s="24">
        <v>7.7152635181382614</v>
      </c>
      <c r="D219" s="22">
        <v>18</v>
      </c>
      <c r="E219" s="25">
        <v>549683</v>
      </c>
      <c r="F219" s="26">
        <v>2.99</v>
      </c>
      <c r="G219" s="27">
        <f t="shared" si="15"/>
        <v>1643552.1700000002</v>
      </c>
      <c r="H219" s="28" t="str">
        <f t="shared" si="16"/>
        <v>No</v>
      </c>
      <c r="I219" s="28" t="str">
        <f t="shared" si="17"/>
        <v>Yes</v>
      </c>
      <c r="J219" s="28" t="str">
        <f t="shared" si="18"/>
        <v>Yes</v>
      </c>
      <c r="K219" s="29">
        <f t="shared" si="19"/>
        <v>0.2</v>
      </c>
    </row>
    <row r="220" spans="1:11" ht="14.25" x14ac:dyDescent="0.2">
      <c r="A220" s="22">
        <v>1422</v>
      </c>
      <c r="B220" s="23">
        <v>40283</v>
      </c>
      <c r="C220" s="24">
        <v>2.1656399726214923</v>
      </c>
      <c r="D220" s="22">
        <v>22</v>
      </c>
      <c r="E220" s="25">
        <v>325148</v>
      </c>
      <c r="F220" s="26">
        <v>9.99</v>
      </c>
      <c r="G220" s="27">
        <f t="shared" si="15"/>
        <v>3248228.52</v>
      </c>
      <c r="H220" s="28" t="str">
        <f t="shared" si="16"/>
        <v>No</v>
      </c>
      <c r="I220" s="28" t="str">
        <f t="shared" si="17"/>
        <v>Yes</v>
      </c>
      <c r="J220" s="28" t="str">
        <f t="shared" si="18"/>
        <v>No</v>
      </c>
      <c r="K220" s="29">
        <f t="shared" si="19"/>
        <v>0.15</v>
      </c>
    </row>
    <row r="221" spans="1:11" ht="14.25" x14ac:dyDescent="0.2">
      <c r="A221" s="22">
        <v>1422</v>
      </c>
      <c r="B221" s="23">
        <v>40752</v>
      </c>
      <c r="C221" s="24">
        <v>0.88158795345653662</v>
      </c>
      <c r="D221" s="22">
        <v>13</v>
      </c>
      <c r="E221" s="25">
        <v>25502</v>
      </c>
      <c r="F221" s="26">
        <v>12.99</v>
      </c>
      <c r="G221" s="27">
        <f t="shared" si="15"/>
        <v>331270.98</v>
      </c>
      <c r="H221" s="28" t="str">
        <f t="shared" si="16"/>
        <v>Yes</v>
      </c>
      <c r="I221" s="28" t="str">
        <f t="shared" si="17"/>
        <v>Yes</v>
      </c>
      <c r="J221" s="28" t="str">
        <f t="shared" si="18"/>
        <v>No</v>
      </c>
      <c r="K221" s="29">
        <f t="shared" si="19"/>
        <v>0.15</v>
      </c>
    </row>
    <row r="222" spans="1:11" ht="14.25" x14ac:dyDescent="0.2">
      <c r="A222" s="22">
        <v>1423</v>
      </c>
      <c r="B222" s="23">
        <v>39301</v>
      </c>
      <c r="C222" s="24">
        <v>4.8542094455852158</v>
      </c>
      <c r="D222" s="22">
        <v>25</v>
      </c>
      <c r="E222" s="25">
        <v>669390</v>
      </c>
      <c r="F222" s="26">
        <v>2.99</v>
      </c>
      <c r="G222" s="27">
        <f t="shared" si="15"/>
        <v>2001476.1</v>
      </c>
      <c r="H222" s="28" t="str">
        <f t="shared" si="16"/>
        <v>No</v>
      </c>
      <c r="I222" s="28" t="str">
        <f t="shared" si="17"/>
        <v>Yes</v>
      </c>
      <c r="J222" s="28" t="str">
        <f t="shared" si="18"/>
        <v>No</v>
      </c>
      <c r="K222" s="29">
        <f t="shared" si="19"/>
        <v>0.15</v>
      </c>
    </row>
    <row r="223" spans="1:11" ht="14.25" x14ac:dyDescent="0.2">
      <c r="A223" s="22">
        <v>1424</v>
      </c>
      <c r="B223" s="23">
        <v>40565</v>
      </c>
      <c r="C223" s="24">
        <v>1.3935660506502396</v>
      </c>
      <c r="D223" s="22">
        <v>9</v>
      </c>
      <c r="E223" s="25">
        <v>594362</v>
      </c>
      <c r="F223" s="26">
        <v>15.99</v>
      </c>
      <c r="G223" s="27">
        <f t="shared" si="15"/>
        <v>9503848.3800000008</v>
      </c>
      <c r="H223" s="28" t="str">
        <f t="shared" si="16"/>
        <v>Yes</v>
      </c>
      <c r="I223" s="28" t="str">
        <f t="shared" si="17"/>
        <v>No</v>
      </c>
      <c r="J223" s="28" t="str">
        <f t="shared" si="18"/>
        <v>No</v>
      </c>
      <c r="K223" s="29">
        <f t="shared" si="19"/>
        <v>0.09</v>
      </c>
    </row>
    <row r="224" spans="1:11" ht="14.25" x14ac:dyDescent="0.2">
      <c r="A224" s="22">
        <v>1429</v>
      </c>
      <c r="B224" s="23">
        <v>38942</v>
      </c>
      <c r="C224" s="24">
        <v>5.8370978781656397</v>
      </c>
      <c r="D224" s="22">
        <v>22</v>
      </c>
      <c r="E224" s="25">
        <v>402202</v>
      </c>
      <c r="F224" s="26">
        <v>3.99</v>
      </c>
      <c r="G224" s="27">
        <f t="shared" si="15"/>
        <v>1604785.98</v>
      </c>
      <c r="H224" s="28" t="str">
        <f t="shared" si="16"/>
        <v>No</v>
      </c>
      <c r="I224" s="28" t="str">
        <f t="shared" si="17"/>
        <v>Yes</v>
      </c>
      <c r="J224" s="28" t="str">
        <f t="shared" si="18"/>
        <v>Yes</v>
      </c>
      <c r="K224" s="29">
        <f t="shared" si="19"/>
        <v>0.2</v>
      </c>
    </row>
    <row r="225" spans="1:11" ht="14.25" x14ac:dyDescent="0.2">
      <c r="A225" s="22">
        <v>1429</v>
      </c>
      <c r="B225" s="23">
        <v>39564</v>
      </c>
      <c r="C225" s="24">
        <v>4.1341546885694731</v>
      </c>
      <c r="D225" s="22">
        <v>3</v>
      </c>
      <c r="E225" s="25">
        <v>478187</v>
      </c>
      <c r="F225" s="26">
        <v>2.99</v>
      </c>
      <c r="G225" s="27">
        <f t="shared" si="15"/>
        <v>1429779.1300000001</v>
      </c>
      <c r="H225" s="28" t="str">
        <f t="shared" si="16"/>
        <v>No</v>
      </c>
      <c r="I225" s="28" t="str">
        <f t="shared" si="17"/>
        <v>No</v>
      </c>
      <c r="J225" s="28" t="str">
        <f t="shared" si="18"/>
        <v>No</v>
      </c>
      <c r="K225" s="29">
        <f t="shared" si="19"/>
        <v>0.09</v>
      </c>
    </row>
    <row r="226" spans="1:11" ht="14.25" x14ac:dyDescent="0.2">
      <c r="A226" s="22">
        <v>1430</v>
      </c>
      <c r="B226" s="23">
        <v>37761</v>
      </c>
      <c r="C226" s="24">
        <v>9.0704996577686519</v>
      </c>
      <c r="D226" s="22">
        <v>4</v>
      </c>
      <c r="E226" s="25">
        <v>582092</v>
      </c>
      <c r="F226" s="26">
        <v>9.99</v>
      </c>
      <c r="G226" s="27">
        <f t="shared" si="15"/>
        <v>5815099.0800000001</v>
      </c>
      <c r="H226" s="28" t="str">
        <f t="shared" si="16"/>
        <v>No</v>
      </c>
      <c r="I226" s="28" t="str">
        <f t="shared" si="17"/>
        <v>Yes</v>
      </c>
      <c r="J226" s="28" t="str">
        <f t="shared" si="18"/>
        <v>Yes</v>
      </c>
      <c r="K226" s="29">
        <f t="shared" si="19"/>
        <v>0.2</v>
      </c>
    </row>
    <row r="227" spans="1:11" ht="14.25" x14ac:dyDescent="0.2">
      <c r="A227" s="22">
        <v>1431</v>
      </c>
      <c r="B227" s="23">
        <v>37295</v>
      </c>
      <c r="C227" s="24">
        <v>10.346338124572211</v>
      </c>
      <c r="D227" s="22">
        <v>7</v>
      </c>
      <c r="E227" s="25">
        <v>628504</v>
      </c>
      <c r="F227" s="26">
        <v>3.99</v>
      </c>
      <c r="G227" s="27">
        <f t="shared" si="15"/>
        <v>2507730.96</v>
      </c>
      <c r="H227" s="28" t="str">
        <f t="shared" si="16"/>
        <v>No</v>
      </c>
      <c r="I227" s="28" t="str">
        <f t="shared" si="17"/>
        <v>Yes</v>
      </c>
      <c r="J227" s="28" t="str">
        <f t="shared" si="18"/>
        <v>Yes</v>
      </c>
      <c r="K227" s="29">
        <f t="shared" si="19"/>
        <v>0.2</v>
      </c>
    </row>
    <row r="228" spans="1:11" ht="14.25" x14ac:dyDescent="0.2">
      <c r="A228" s="22">
        <v>1432</v>
      </c>
      <c r="B228" s="23">
        <v>40700</v>
      </c>
      <c r="C228" s="24">
        <v>1.0239561943874058</v>
      </c>
      <c r="D228" s="22">
        <v>6</v>
      </c>
      <c r="E228" s="25">
        <v>289167</v>
      </c>
      <c r="F228" s="26">
        <v>3.99</v>
      </c>
      <c r="G228" s="27">
        <f t="shared" si="15"/>
        <v>1153776.33</v>
      </c>
      <c r="H228" s="28" t="str">
        <f t="shared" si="16"/>
        <v>Yes</v>
      </c>
      <c r="I228" s="28" t="str">
        <f t="shared" si="17"/>
        <v>No</v>
      </c>
      <c r="J228" s="28" t="str">
        <f t="shared" si="18"/>
        <v>No</v>
      </c>
      <c r="K228" s="29">
        <f t="shared" si="19"/>
        <v>0.09</v>
      </c>
    </row>
    <row r="229" spans="1:11" ht="14.25" x14ac:dyDescent="0.2">
      <c r="A229" s="22">
        <v>1434</v>
      </c>
      <c r="B229" s="23">
        <v>37949</v>
      </c>
      <c r="C229" s="24">
        <v>8.555783709787816</v>
      </c>
      <c r="D229" s="22">
        <v>24</v>
      </c>
      <c r="E229" s="25">
        <v>540340</v>
      </c>
      <c r="F229" s="26">
        <v>9.99</v>
      </c>
      <c r="G229" s="27">
        <f t="shared" si="15"/>
        <v>5397996.6000000006</v>
      </c>
      <c r="H229" s="28" t="str">
        <f t="shared" si="16"/>
        <v>No</v>
      </c>
      <c r="I229" s="28" t="str">
        <f t="shared" si="17"/>
        <v>Yes</v>
      </c>
      <c r="J229" s="28" t="str">
        <f t="shared" si="18"/>
        <v>Yes</v>
      </c>
      <c r="K229" s="29">
        <f t="shared" si="19"/>
        <v>0.2</v>
      </c>
    </row>
    <row r="230" spans="1:11" ht="14.25" x14ac:dyDescent="0.2">
      <c r="A230" s="22">
        <v>1440</v>
      </c>
      <c r="B230" s="23">
        <v>40426</v>
      </c>
      <c r="C230" s="24">
        <v>1.7741273100616017</v>
      </c>
      <c r="D230" s="22">
        <v>16</v>
      </c>
      <c r="E230" s="25">
        <v>453627</v>
      </c>
      <c r="F230" s="26">
        <v>9.99</v>
      </c>
      <c r="G230" s="27">
        <f t="shared" si="15"/>
        <v>4531733.7300000004</v>
      </c>
      <c r="H230" s="28" t="str">
        <f t="shared" si="16"/>
        <v>Yes</v>
      </c>
      <c r="I230" s="28" t="str">
        <f t="shared" si="17"/>
        <v>Yes</v>
      </c>
      <c r="J230" s="28" t="str">
        <f t="shared" si="18"/>
        <v>No</v>
      </c>
      <c r="K230" s="29">
        <f t="shared" si="19"/>
        <v>0.15</v>
      </c>
    </row>
    <row r="231" spans="1:11" ht="14.25" x14ac:dyDescent="0.2">
      <c r="A231" s="22">
        <v>1440</v>
      </c>
      <c r="B231" s="23">
        <v>39498</v>
      </c>
      <c r="C231" s="24">
        <v>4.3148528405201914</v>
      </c>
      <c r="D231" s="22">
        <v>4</v>
      </c>
      <c r="E231" s="25">
        <v>425573</v>
      </c>
      <c r="F231" s="26">
        <v>5.99</v>
      </c>
      <c r="G231" s="27">
        <f t="shared" si="15"/>
        <v>2549182.27</v>
      </c>
      <c r="H231" s="28" t="str">
        <f t="shared" si="16"/>
        <v>No</v>
      </c>
      <c r="I231" s="28" t="str">
        <f t="shared" si="17"/>
        <v>No</v>
      </c>
      <c r="J231" s="28" t="str">
        <f t="shared" si="18"/>
        <v>No</v>
      </c>
      <c r="K231" s="29">
        <f t="shared" si="19"/>
        <v>0.09</v>
      </c>
    </row>
    <row r="232" spans="1:11" ht="14.25" x14ac:dyDescent="0.2">
      <c r="A232" s="22">
        <v>1441</v>
      </c>
      <c r="B232" s="23">
        <v>38058</v>
      </c>
      <c r="C232" s="24">
        <v>8.2573579739904179</v>
      </c>
      <c r="D232" s="22">
        <v>15</v>
      </c>
      <c r="E232" s="25">
        <v>435232</v>
      </c>
      <c r="F232" s="26">
        <v>15.99</v>
      </c>
      <c r="G232" s="27">
        <f t="shared" si="15"/>
        <v>6959359.6799999997</v>
      </c>
      <c r="H232" s="28" t="str">
        <f t="shared" si="16"/>
        <v>No</v>
      </c>
      <c r="I232" s="28" t="str">
        <f t="shared" si="17"/>
        <v>Yes</v>
      </c>
      <c r="J232" s="28" t="str">
        <f t="shared" si="18"/>
        <v>Yes</v>
      </c>
      <c r="K232" s="29">
        <f t="shared" si="19"/>
        <v>0.2</v>
      </c>
    </row>
    <row r="233" spans="1:11" ht="14.25" x14ac:dyDescent="0.2">
      <c r="A233" s="22">
        <v>1442</v>
      </c>
      <c r="B233" s="23">
        <v>40498</v>
      </c>
      <c r="C233" s="24">
        <v>1.5770020533880904</v>
      </c>
      <c r="D233" s="22">
        <v>22</v>
      </c>
      <c r="E233" s="25">
        <v>117265</v>
      </c>
      <c r="F233" s="26">
        <v>9.99</v>
      </c>
      <c r="G233" s="27">
        <f t="shared" si="15"/>
        <v>1171477.3500000001</v>
      </c>
      <c r="H233" s="28" t="str">
        <f t="shared" si="16"/>
        <v>Yes</v>
      </c>
      <c r="I233" s="28" t="str">
        <f t="shared" si="17"/>
        <v>Yes</v>
      </c>
      <c r="J233" s="28" t="str">
        <f t="shared" si="18"/>
        <v>No</v>
      </c>
      <c r="K233" s="29">
        <f t="shared" si="19"/>
        <v>0.15</v>
      </c>
    </row>
    <row r="234" spans="1:11" ht="14.25" x14ac:dyDescent="0.2">
      <c r="A234" s="22">
        <v>1446</v>
      </c>
      <c r="B234" s="23">
        <v>37738</v>
      </c>
      <c r="C234" s="24">
        <v>9.1334702258726903</v>
      </c>
      <c r="D234" s="22">
        <v>5</v>
      </c>
      <c r="E234" s="25">
        <v>296475</v>
      </c>
      <c r="F234" s="26">
        <v>15.99</v>
      </c>
      <c r="G234" s="27">
        <f t="shared" si="15"/>
        <v>4740635.25</v>
      </c>
      <c r="H234" s="28" t="str">
        <f t="shared" si="16"/>
        <v>No</v>
      </c>
      <c r="I234" s="28" t="str">
        <f t="shared" si="17"/>
        <v>Yes</v>
      </c>
      <c r="J234" s="28" t="str">
        <f t="shared" si="18"/>
        <v>Yes</v>
      </c>
      <c r="K234" s="29">
        <f t="shared" si="19"/>
        <v>0.2</v>
      </c>
    </row>
    <row r="235" spans="1:11" ht="14.25" x14ac:dyDescent="0.2">
      <c r="A235" s="22">
        <v>1446</v>
      </c>
      <c r="B235" s="23">
        <v>39400</v>
      </c>
      <c r="C235" s="24">
        <v>4.5831622176591376</v>
      </c>
      <c r="D235" s="22">
        <v>20</v>
      </c>
      <c r="E235" s="25">
        <v>573337</v>
      </c>
      <c r="F235" s="26">
        <v>5.99</v>
      </c>
      <c r="G235" s="27">
        <f t="shared" si="15"/>
        <v>3434288.6300000004</v>
      </c>
      <c r="H235" s="28" t="str">
        <f t="shared" si="16"/>
        <v>No</v>
      </c>
      <c r="I235" s="28" t="str">
        <f t="shared" si="17"/>
        <v>Yes</v>
      </c>
      <c r="J235" s="28" t="str">
        <f t="shared" si="18"/>
        <v>No</v>
      </c>
      <c r="K235" s="29">
        <f t="shared" si="19"/>
        <v>0.15</v>
      </c>
    </row>
    <row r="236" spans="1:11" ht="14.25" x14ac:dyDescent="0.2">
      <c r="A236" s="22">
        <v>1447</v>
      </c>
      <c r="B236" s="23">
        <v>40240</v>
      </c>
      <c r="C236" s="24">
        <v>2.2833675564681726</v>
      </c>
      <c r="D236" s="22">
        <v>16</v>
      </c>
      <c r="E236" s="25">
        <v>437311</v>
      </c>
      <c r="F236" s="26">
        <v>10.99</v>
      </c>
      <c r="G236" s="27">
        <f t="shared" si="15"/>
        <v>4806047.8899999997</v>
      </c>
      <c r="H236" s="28" t="str">
        <f t="shared" si="16"/>
        <v>No</v>
      </c>
      <c r="I236" s="28" t="str">
        <f t="shared" si="17"/>
        <v>Yes</v>
      </c>
      <c r="J236" s="28" t="str">
        <f t="shared" si="18"/>
        <v>No</v>
      </c>
      <c r="K236" s="29">
        <f t="shared" si="19"/>
        <v>0.15</v>
      </c>
    </row>
    <row r="237" spans="1:11" ht="14.25" x14ac:dyDescent="0.2">
      <c r="A237" s="22">
        <v>1448</v>
      </c>
      <c r="B237" s="23">
        <v>37549</v>
      </c>
      <c r="C237" s="24">
        <v>9.6509240246406574</v>
      </c>
      <c r="D237" s="22">
        <v>24</v>
      </c>
      <c r="E237" s="25">
        <v>370944</v>
      </c>
      <c r="F237" s="26">
        <v>2.99</v>
      </c>
      <c r="G237" s="27">
        <f t="shared" si="15"/>
        <v>1109122.5600000001</v>
      </c>
      <c r="H237" s="28" t="str">
        <f t="shared" si="16"/>
        <v>No</v>
      </c>
      <c r="I237" s="28" t="str">
        <f t="shared" si="17"/>
        <v>Yes</v>
      </c>
      <c r="J237" s="28" t="str">
        <f t="shared" si="18"/>
        <v>Yes</v>
      </c>
      <c r="K237" s="29">
        <f t="shared" si="19"/>
        <v>0.2</v>
      </c>
    </row>
    <row r="238" spans="1:11" ht="14.25" x14ac:dyDescent="0.2">
      <c r="A238" s="22">
        <v>1457</v>
      </c>
      <c r="B238" s="23">
        <v>38178</v>
      </c>
      <c r="C238" s="24">
        <v>7.9288158795345653</v>
      </c>
      <c r="D238" s="22">
        <v>14</v>
      </c>
      <c r="E238" s="25">
        <v>568422</v>
      </c>
      <c r="F238" s="26">
        <v>2.99</v>
      </c>
      <c r="G238" s="27">
        <f t="shared" si="15"/>
        <v>1699581.78</v>
      </c>
      <c r="H238" s="28" t="str">
        <f t="shared" si="16"/>
        <v>No</v>
      </c>
      <c r="I238" s="28" t="str">
        <f t="shared" si="17"/>
        <v>Yes</v>
      </c>
      <c r="J238" s="28" t="str">
        <f t="shared" si="18"/>
        <v>Yes</v>
      </c>
      <c r="K238" s="29">
        <f t="shared" si="19"/>
        <v>0.2</v>
      </c>
    </row>
    <row r="239" spans="1:11" ht="14.25" x14ac:dyDescent="0.2">
      <c r="A239" s="22">
        <v>1457</v>
      </c>
      <c r="B239" s="23">
        <v>38423</v>
      </c>
      <c r="C239" s="24">
        <v>7.2580424366872007</v>
      </c>
      <c r="D239" s="22">
        <v>16</v>
      </c>
      <c r="E239" s="25">
        <v>673783</v>
      </c>
      <c r="F239" s="26">
        <v>9.99</v>
      </c>
      <c r="G239" s="27">
        <f t="shared" si="15"/>
        <v>6731092.1699999999</v>
      </c>
      <c r="H239" s="28" t="str">
        <f t="shared" si="16"/>
        <v>No</v>
      </c>
      <c r="I239" s="28" t="str">
        <f t="shared" si="17"/>
        <v>Yes</v>
      </c>
      <c r="J239" s="28" t="str">
        <f t="shared" si="18"/>
        <v>Yes</v>
      </c>
      <c r="K239" s="29">
        <f t="shared" si="19"/>
        <v>0.2</v>
      </c>
    </row>
    <row r="240" spans="1:11" ht="14.25" x14ac:dyDescent="0.2">
      <c r="A240" s="22">
        <v>1458</v>
      </c>
      <c r="B240" s="23">
        <v>40782</v>
      </c>
      <c r="C240" s="24">
        <v>0.79945242984257359</v>
      </c>
      <c r="D240" s="22">
        <v>16</v>
      </c>
      <c r="E240" s="25">
        <v>408748</v>
      </c>
      <c r="F240" s="26">
        <v>7.99</v>
      </c>
      <c r="G240" s="27">
        <f t="shared" si="15"/>
        <v>3265896.52</v>
      </c>
      <c r="H240" s="28" t="str">
        <f t="shared" si="16"/>
        <v>Yes</v>
      </c>
      <c r="I240" s="28" t="str">
        <f t="shared" si="17"/>
        <v>Yes</v>
      </c>
      <c r="J240" s="28" t="str">
        <f t="shared" si="18"/>
        <v>No</v>
      </c>
      <c r="K240" s="29">
        <f t="shared" si="19"/>
        <v>0.15</v>
      </c>
    </row>
    <row r="241" spans="1:11" ht="14.25" x14ac:dyDescent="0.2">
      <c r="A241" s="22">
        <v>1459</v>
      </c>
      <c r="B241" s="23">
        <v>38462</v>
      </c>
      <c r="C241" s="24">
        <v>7.1512662559890483</v>
      </c>
      <c r="D241" s="22">
        <v>9</v>
      </c>
      <c r="E241" s="25">
        <v>286475</v>
      </c>
      <c r="F241" s="26">
        <v>9.99</v>
      </c>
      <c r="G241" s="27">
        <f t="shared" si="15"/>
        <v>2861885.25</v>
      </c>
      <c r="H241" s="28" t="str">
        <f t="shared" si="16"/>
        <v>No</v>
      </c>
      <c r="I241" s="28" t="str">
        <f t="shared" si="17"/>
        <v>Yes</v>
      </c>
      <c r="J241" s="28" t="str">
        <f t="shared" si="18"/>
        <v>Yes</v>
      </c>
      <c r="K241" s="29">
        <f t="shared" si="19"/>
        <v>0.2</v>
      </c>
    </row>
    <row r="242" spans="1:11" ht="14.25" x14ac:dyDescent="0.2">
      <c r="A242" s="22">
        <v>1460</v>
      </c>
      <c r="B242" s="23">
        <v>41204</v>
      </c>
      <c r="C242" s="24">
        <v>-0.35592060232717315</v>
      </c>
      <c r="D242" s="22">
        <v>3</v>
      </c>
      <c r="E242" s="25">
        <v>179640</v>
      </c>
      <c r="F242" s="26">
        <v>2.99</v>
      </c>
      <c r="G242" s="27">
        <f t="shared" si="15"/>
        <v>537123.60000000009</v>
      </c>
      <c r="H242" s="28" t="str">
        <f t="shared" si="16"/>
        <v>No</v>
      </c>
      <c r="I242" s="28" t="str">
        <f t="shared" si="17"/>
        <v>No</v>
      </c>
      <c r="J242" s="28" t="str">
        <f t="shared" si="18"/>
        <v>No</v>
      </c>
      <c r="K242" s="29">
        <f t="shared" si="19"/>
        <v>0.09</v>
      </c>
    </row>
    <row r="243" spans="1:11" ht="14.25" x14ac:dyDescent="0.2">
      <c r="A243" s="22">
        <v>1461</v>
      </c>
      <c r="B243" s="23">
        <v>37037</v>
      </c>
      <c r="C243" s="24">
        <v>11.052703627652292</v>
      </c>
      <c r="D243" s="22">
        <v>16</v>
      </c>
      <c r="E243" s="25">
        <v>169168</v>
      </c>
      <c r="F243" s="26">
        <v>2.99</v>
      </c>
      <c r="G243" s="27">
        <f t="shared" si="15"/>
        <v>505812.32</v>
      </c>
      <c r="H243" s="28" t="str">
        <f t="shared" si="16"/>
        <v>No</v>
      </c>
      <c r="I243" s="28" t="str">
        <f t="shared" si="17"/>
        <v>Yes</v>
      </c>
      <c r="J243" s="28" t="str">
        <f t="shared" si="18"/>
        <v>No</v>
      </c>
      <c r="K243" s="29">
        <f t="shared" si="19"/>
        <v>0.2</v>
      </c>
    </row>
    <row r="244" spans="1:11" ht="14.25" x14ac:dyDescent="0.2">
      <c r="A244" s="22">
        <v>1461</v>
      </c>
      <c r="B244" s="23">
        <v>39444</v>
      </c>
      <c r="C244" s="24">
        <v>4.4626967830253248</v>
      </c>
      <c r="D244" s="22">
        <v>7</v>
      </c>
      <c r="E244" s="25">
        <v>654115</v>
      </c>
      <c r="F244" s="26">
        <v>9.99</v>
      </c>
      <c r="G244" s="27">
        <f t="shared" si="15"/>
        <v>6534608.8500000006</v>
      </c>
      <c r="H244" s="28" t="str">
        <f t="shared" si="16"/>
        <v>No</v>
      </c>
      <c r="I244" s="28" t="str">
        <f t="shared" si="17"/>
        <v>No</v>
      </c>
      <c r="J244" s="28" t="str">
        <f t="shared" si="18"/>
        <v>No</v>
      </c>
      <c r="K244" s="29">
        <f t="shared" si="19"/>
        <v>0.09</v>
      </c>
    </row>
    <row r="245" spans="1:11" ht="14.25" x14ac:dyDescent="0.2">
      <c r="A245" s="22">
        <v>1468</v>
      </c>
      <c r="B245" s="23">
        <v>39547</v>
      </c>
      <c r="C245" s="24">
        <v>4.1806981519507183</v>
      </c>
      <c r="D245" s="22">
        <v>7</v>
      </c>
      <c r="E245" s="25">
        <v>429273</v>
      </c>
      <c r="F245" s="26">
        <v>5.99</v>
      </c>
      <c r="G245" s="27">
        <f t="shared" si="15"/>
        <v>2571345.27</v>
      </c>
      <c r="H245" s="28" t="str">
        <f t="shared" si="16"/>
        <v>No</v>
      </c>
      <c r="I245" s="28" t="str">
        <f t="shared" si="17"/>
        <v>No</v>
      </c>
      <c r="J245" s="28" t="str">
        <f t="shared" si="18"/>
        <v>No</v>
      </c>
      <c r="K245" s="29">
        <f t="shared" si="19"/>
        <v>0.09</v>
      </c>
    </row>
    <row r="246" spans="1:11" ht="14.25" x14ac:dyDescent="0.2">
      <c r="A246" s="22">
        <v>1470</v>
      </c>
      <c r="B246" s="23">
        <v>37231</v>
      </c>
      <c r="C246" s="24">
        <v>10.521560574948666</v>
      </c>
      <c r="D246" s="22">
        <v>13</v>
      </c>
      <c r="E246" s="25">
        <v>343399</v>
      </c>
      <c r="F246" s="26">
        <v>7.99</v>
      </c>
      <c r="G246" s="27">
        <f t="shared" si="15"/>
        <v>2743758.0100000002</v>
      </c>
      <c r="H246" s="28" t="str">
        <f t="shared" si="16"/>
        <v>No</v>
      </c>
      <c r="I246" s="28" t="str">
        <f t="shared" si="17"/>
        <v>Yes</v>
      </c>
      <c r="J246" s="28" t="str">
        <f t="shared" si="18"/>
        <v>Yes</v>
      </c>
      <c r="K246" s="29">
        <f t="shared" si="19"/>
        <v>0.2</v>
      </c>
    </row>
    <row r="247" spans="1:11" ht="14.25" x14ac:dyDescent="0.2">
      <c r="A247" s="22">
        <v>1470</v>
      </c>
      <c r="B247" s="23">
        <v>39789</v>
      </c>
      <c r="C247" s="24">
        <v>3.5181382614647503</v>
      </c>
      <c r="D247" s="22">
        <v>5</v>
      </c>
      <c r="E247" s="25">
        <v>459618</v>
      </c>
      <c r="F247" s="26">
        <v>23.99</v>
      </c>
      <c r="G247" s="27">
        <f t="shared" si="15"/>
        <v>11026235.819999998</v>
      </c>
      <c r="H247" s="28" t="str">
        <f t="shared" si="16"/>
        <v>No</v>
      </c>
      <c r="I247" s="28" t="str">
        <f t="shared" si="17"/>
        <v>No</v>
      </c>
      <c r="J247" s="28" t="str">
        <f t="shared" si="18"/>
        <v>No</v>
      </c>
      <c r="K247" s="29">
        <f t="shared" si="19"/>
        <v>0.09</v>
      </c>
    </row>
    <row r="248" spans="1:11" ht="14.25" x14ac:dyDescent="0.2">
      <c r="A248" s="22">
        <v>1473</v>
      </c>
      <c r="B248" s="23">
        <v>41117</v>
      </c>
      <c r="C248" s="24">
        <v>-0.11772758384668036</v>
      </c>
      <c r="D248" s="22">
        <v>5</v>
      </c>
      <c r="E248" s="25">
        <v>9510</v>
      </c>
      <c r="F248" s="26">
        <v>9.99</v>
      </c>
      <c r="G248" s="27">
        <f t="shared" si="15"/>
        <v>95004.900000000009</v>
      </c>
      <c r="H248" s="28" t="str">
        <f t="shared" si="16"/>
        <v>Yes</v>
      </c>
      <c r="I248" s="28" t="str">
        <f t="shared" si="17"/>
        <v>No</v>
      </c>
      <c r="J248" s="28" t="str">
        <f t="shared" si="18"/>
        <v>No</v>
      </c>
      <c r="K248" s="29">
        <f t="shared" si="19"/>
        <v>0.09</v>
      </c>
    </row>
    <row r="249" spans="1:11" ht="14.25" x14ac:dyDescent="0.2">
      <c r="A249" s="22">
        <v>1474</v>
      </c>
      <c r="B249" s="23">
        <v>40865</v>
      </c>
      <c r="C249" s="24">
        <v>0.57221081451060918</v>
      </c>
      <c r="D249" s="22">
        <v>3</v>
      </c>
      <c r="E249" s="25">
        <v>310052</v>
      </c>
      <c r="F249" s="26">
        <v>10.99</v>
      </c>
      <c r="G249" s="27">
        <f t="shared" si="15"/>
        <v>3407471.48</v>
      </c>
      <c r="H249" s="28" t="str">
        <f t="shared" si="16"/>
        <v>No</v>
      </c>
      <c r="I249" s="28" t="str">
        <f t="shared" si="17"/>
        <v>No</v>
      </c>
      <c r="J249" s="28" t="str">
        <f t="shared" si="18"/>
        <v>No</v>
      </c>
      <c r="K249" s="29">
        <f t="shared" si="19"/>
        <v>0.09</v>
      </c>
    </row>
    <row r="250" spans="1:11" ht="14.25" x14ac:dyDescent="0.2">
      <c r="A250" s="22">
        <v>1476</v>
      </c>
      <c r="B250" s="23">
        <v>38111</v>
      </c>
      <c r="C250" s="24">
        <v>8.1122518822724157</v>
      </c>
      <c r="D250" s="22">
        <v>23</v>
      </c>
      <c r="E250" s="25">
        <v>295901</v>
      </c>
      <c r="F250" s="26">
        <v>12.99</v>
      </c>
      <c r="G250" s="27">
        <f t="shared" si="15"/>
        <v>3843753.99</v>
      </c>
      <c r="H250" s="28" t="str">
        <f t="shared" si="16"/>
        <v>No</v>
      </c>
      <c r="I250" s="28" t="str">
        <f t="shared" si="17"/>
        <v>Yes</v>
      </c>
      <c r="J250" s="28" t="str">
        <f t="shared" si="18"/>
        <v>Yes</v>
      </c>
      <c r="K250" s="29">
        <f t="shared" si="19"/>
        <v>0.2</v>
      </c>
    </row>
    <row r="251" spans="1:11" ht="14.25" x14ac:dyDescent="0.2">
      <c r="A251" s="22">
        <v>1478</v>
      </c>
      <c r="B251" s="23">
        <v>36973</v>
      </c>
      <c r="C251" s="24">
        <v>11.227926078028748</v>
      </c>
      <c r="D251" s="22">
        <v>15</v>
      </c>
      <c r="E251" s="25">
        <v>264610</v>
      </c>
      <c r="F251" s="26">
        <v>10.99</v>
      </c>
      <c r="G251" s="27">
        <f t="shared" si="15"/>
        <v>2908063.9</v>
      </c>
      <c r="H251" s="28" t="str">
        <f t="shared" si="16"/>
        <v>No</v>
      </c>
      <c r="I251" s="28" t="str">
        <f t="shared" si="17"/>
        <v>Yes</v>
      </c>
      <c r="J251" s="28" t="str">
        <f t="shared" si="18"/>
        <v>Yes</v>
      </c>
      <c r="K251" s="29">
        <f t="shared" si="19"/>
        <v>0.2</v>
      </c>
    </row>
    <row r="252" spans="1:11" ht="14.25" x14ac:dyDescent="0.2">
      <c r="A252" s="22">
        <v>1480</v>
      </c>
      <c r="B252" s="23">
        <v>38474</v>
      </c>
      <c r="C252" s="24">
        <v>7.1184120465434635</v>
      </c>
      <c r="D252" s="22">
        <v>19</v>
      </c>
      <c r="E252" s="25">
        <v>548370</v>
      </c>
      <c r="F252" s="26">
        <v>23.99</v>
      </c>
      <c r="G252" s="27">
        <f t="shared" si="15"/>
        <v>13155396.299999999</v>
      </c>
      <c r="H252" s="28" t="str">
        <f t="shared" si="16"/>
        <v>No</v>
      </c>
      <c r="I252" s="28" t="str">
        <f t="shared" si="17"/>
        <v>Yes</v>
      </c>
      <c r="J252" s="28" t="str">
        <f t="shared" si="18"/>
        <v>Yes</v>
      </c>
      <c r="K252" s="29">
        <f t="shared" si="19"/>
        <v>0.2</v>
      </c>
    </row>
    <row r="253" spans="1:11" ht="14.25" x14ac:dyDescent="0.2">
      <c r="A253" s="22">
        <v>1483</v>
      </c>
      <c r="B253" s="23">
        <v>38083</v>
      </c>
      <c r="C253" s="24">
        <v>8.1889117043121153</v>
      </c>
      <c r="D253" s="22">
        <v>25</v>
      </c>
      <c r="E253" s="25">
        <v>247766</v>
      </c>
      <c r="F253" s="26">
        <v>10.99</v>
      </c>
      <c r="G253" s="27">
        <f t="shared" si="15"/>
        <v>2722948.34</v>
      </c>
      <c r="H253" s="28" t="str">
        <f t="shared" si="16"/>
        <v>No</v>
      </c>
      <c r="I253" s="28" t="str">
        <f t="shared" si="17"/>
        <v>Yes</v>
      </c>
      <c r="J253" s="28" t="str">
        <f t="shared" si="18"/>
        <v>Yes</v>
      </c>
      <c r="K253" s="29">
        <f t="shared" si="19"/>
        <v>0.2</v>
      </c>
    </row>
    <row r="254" spans="1:11" ht="14.25" x14ac:dyDescent="0.2">
      <c r="A254" s="22">
        <v>1485</v>
      </c>
      <c r="B254" s="23">
        <v>38217</v>
      </c>
      <c r="C254" s="24">
        <v>7.8220396988364138</v>
      </c>
      <c r="D254" s="22">
        <v>9</v>
      </c>
      <c r="E254" s="25">
        <v>414857</v>
      </c>
      <c r="F254" s="26">
        <v>12.99</v>
      </c>
      <c r="G254" s="27">
        <f t="shared" si="15"/>
        <v>5388992.4299999997</v>
      </c>
      <c r="H254" s="28" t="str">
        <f t="shared" si="16"/>
        <v>No</v>
      </c>
      <c r="I254" s="28" t="str">
        <f t="shared" si="17"/>
        <v>Yes</v>
      </c>
      <c r="J254" s="28" t="str">
        <f t="shared" si="18"/>
        <v>Yes</v>
      </c>
      <c r="K254" s="29">
        <f t="shared" si="19"/>
        <v>0.2</v>
      </c>
    </row>
    <row r="255" spans="1:11" ht="14.25" x14ac:dyDescent="0.2">
      <c r="A255" s="22">
        <v>1485</v>
      </c>
      <c r="B255" s="23">
        <v>39709</v>
      </c>
      <c r="C255" s="24">
        <v>3.7371663244353184</v>
      </c>
      <c r="D255" s="22">
        <v>9</v>
      </c>
      <c r="E255" s="25">
        <v>163765</v>
      </c>
      <c r="F255" s="26">
        <v>5.99</v>
      </c>
      <c r="G255" s="27">
        <f t="shared" si="15"/>
        <v>980952.35000000009</v>
      </c>
      <c r="H255" s="28" t="str">
        <f t="shared" si="16"/>
        <v>No</v>
      </c>
      <c r="I255" s="28" t="str">
        <f t="shared" si="17"/>
        <v>No</v>
      </c>
      <c r="J255" s="28" t="str">
        <f t="shared" si="18"/>
        <v>No</v>
      </c>
      <c r="K255" s="29">
        <f t="shared" si="19"/>
        <v>0.09</v>
      </c>
    </row>
    <row r="256" spans="1:11" ht="14.25" x14ac:dyDescent="0.2">
      <c r="A256" s="22">
        <v>1491</v>
      </c>
      <c r="B256" s="23">
        <v>37903</v>
      </c>
      <c r="C256" s="24">
        <v>8.6817248459958929</v>
      </c>
      <c r="D256" s="22">
        <v>9</v>
      </c>
      <c r="E256" s="25">
        <v>73321</v>
      </c>
      <c r="F256" s="26">
        <v>9.99</v>
      </c>
      <c r="G256" s="27">
        <f t="shared" si="15"/>
        <v>732476.79</v>
      </c>
      <c r="H256" s="28" t="str">
        <f t="shared" si="16"/>
        <v>No</v>
      </c>
      <c r="I256" s="28" t="str">
        <f t="shared" si="17"/>
        <v>Yes</v>
      </c>
      <c r="J256" s="28" t="str">
        <f t="shared" si="18"/>
        <v>No</v>
      </c>
      <c r="K256" s="29">
        <f t="shared" si="19"/>
        <v>0.09</v>
      </c>
    </row>
    <row r="257" spans="1:11" ht="14.25" x14ac:dyDescent="0.2">
      <c r="A257" s="22">
        <v>1496</v>
      </c>
      <c r="B257" s="23">
        <v>40720</v>
      </c>
      <c r="C257" s="24">
        <v>0.9691991786447639</v>
      </c>
      <c r="D257" s="22">
        <v>7</v>
      </c>
      <c r="E257" s="25">
        <v>474896</v>
      </c>
      <c r="F257" s="26">
        <v>7.99</v>
      </c>
      <c r="G257" s="27">
        <f t="shared" si="15"/>
        <v>3794419.04</v>
      </c>
      <c r="H257" s="28" t="str">
        <f t="shared" si="16"/>
        <v>Yes</v>
      </c>
      <c r="I257" s="28" t="str">
        <f t="shared" si="17"/>
        <v>No</v>
      </c>
      <c r="J257" s="28" t="str">
        <f t="shared" si="18"/>
        <v>No</v>
      </c>
      <c r="K257" s="29">
        <f t="shared" si="19"/>
        <v>0.09</v>
      </c>
    </row>
    <row r="258" spans="1:11" ht="14.25" x14ac:dyDescent="0.2">
      <c r="A258" s="22">
        <v>1497</v>
      </c>
      <c r="B258" s="23">
        <v>37517</v>
      </c>
      <c r="C258" s="24">
        <v>9.7385352498288835</v>
      </c>
      <c r="D258" s="22">
        <v>3</v>
      </c>
      <c r="E258" s="25">
        <v>675662</v>
      </c>
      <c r="F258" s="26">
        <v>5.99</v>
      </c>
      <c r="G258" s="27">
        <f t="shared" ref="G258:G321" si="20">Number_of_Books_Sold*Sell_Price</f>
        <v>4047215.3800000004</v>
      </c>
      <c r="H258" s="28" t="str">
        <f t="shared" ref="H258:H321" si="21">IF(AND(Years_Under_Contract&lt;2,Number_of_Books_in_Print&gt;4)=TRUE,"Yes","No")</f>
        <v>No</v>
      </c>
      <c r="I258" s="28" t="str">
        <f t="shared" ref="I258:I321" si="22">IF(OR(Years_Under_Contract&gt;5,Number_of_Books_in_Print&gt;=10)=TRUE,"Yes","No")</f>
        <v>Yes</v>
      </c>
      <c r="J258" s="28" t="str">
        <f t="shared" ref="J258:J321" si="23">IF(AND(Years_Under_Contract&gt;5,OR(Number_of_Books_in_Print&gt;350000,Income_Earned&gt;=1000000))=TRUE,"Yes","No")</f>
        <v>Yes</v>
      </c>
      <c r="K258" s="29">
        <f t="shared" ref="K258:K321" si="24">IF(AND(Years_Under_Contract&gt;5,OR(Number_of_Books_in_Print&gt;10,Income_Earned&gt;1000000)),0.2,IF(Number_of_Books_in_Print&gt;10,0.15,0.09))</f>
        <v>0.2</v>
      </c>
    </row>
    <row r="259" spans="1:11" ht="14.25" x14ac:dyDescent="0.2">
      <c r="A259" s="22">
        <v>1498</v>
      </c>
      <c r="B259" s="23">
        <v>39619</v>
      </c>
      <c r="C259" s="24">
        <v>3.9835728952772076</v>
      </c>
      <c r="D259" s="22">
        <v>6</v>
      </c>
      <c r="E259" s="25">
        <v>367895</v>
      </c>
      <c r="F259" s="26">
        <v>3.99</v>
      </c>
      <c r="G259" s="27">
        <f t="shared" si="20"/>
        <v>1467901.05</v>
      </c>
      <c r="H259" s="28" t="str">
        <f t="shared" si="21"/>
        <v>No</v>
      </c>
      <c r="I259" s="28" t="str">
        <f t="shared" si="22"/>
        <v>No</v>
      </c>
      <c r="J259" s="28" t="str">
        <f t="shared" si="23"/>
        <v>No</v>
      </c>
      <c r="K259" s="29">
        <f t="shared" si="24"/>
        <v>0.09</v>
      </c>
    </row>
    <row r="260" spans="1:11" ht="14.25" x14ac:dyDescent="0.2">
      <c r="A260" s="22">
        <v>1498</v>
      </c>
      <c r="B260" s="23">
        <v>38194</v>
      </c>
      <c r="C260" s="24">
        <v>7.8850102669404514</v>
      </c>
      <c r="D260" s="22">
        <v>10</v>
      </c>
      <c r="E260" s="25">
        <v>536320</v>
      </c>
      <c r="F260" s="26">
        <v>2.99</v>
      </c>
      <c r="G260" s="27">
        <f t="shared" si="20"/>
        <v>1603596.8</v>
      </c>
      <c r="H260" s="28" t="str">
        <f t="shared" si="21"/>
        <v>No</v>
      </c>
      <c r="I260" s="28" t="str">
        <f t="shared" si="22"/>
        <v>Yes</v>
      </c>
      <c r="J260" s="28" t="str">
        <f t="shared" si="23"/>
        <v>Yes</v>
      </c>
      <c r="K260" s="29">
        <f t="shared" si="24"/>
        <v>0.2</v>
      </c>
    </row>
    <row r="261" spans="1:11" ht="14.25" x14ac:dyDescent="0.2">
      <c r="A261" s="22">
        <v>1499</v>
      </c>
      <c r="B261" s="23">
        <v>38036</v>
      </c>
      <c r="C261" s="24">
        <v>8.3175906913073234</v>
      </c>
      <c r="D261" s="22">
        <v>12</v>
      </c>
      <c r="E261" s="25">
        <v>502126</v>
      </c>
      <c r="F261" s="26">
        <v>10.99</v>
      </c>
      <c r="G261" s="27">
        <f t="shared" si="20"/>
        <v>5518364.7400000002</v>
      </c>
      <c r="H261" s="28" t="str">
        <f t="shared" si="21"/>
        <v>No</v>
      </c>
      <c r="I261" s="28" t="str">
        <f t="shared" si="22"/>
        <v>Yes</v>
      </c>
      <c r="J261" s="28" t="str">
        <f t="shared" si="23"/>
        <v>Yes</v>
      </c>
      <c r="K261" s="29">
        <f t="shared" si="24"/>
        <v>0.2</v>
      </c>
    </row>
    <row r="262" spans="1:11" ht="14.25" x14ac:dyDescent="0.2">
      <c r="A262" s="22">
        <v>1502</v>
      </c>
      <c r="B262" s="23">
        <v>36615</v>
      </c>
      <c r="C262" s="24">
        <v>12.208076659822039</v>
      </c>
      <c r="D262" s="22">
        <v>16</v>
      </c>
      <c r="E262" s="25">
        <v>576023</v>
      </c>
      <c r="F262" s="26">
        <v>9.99</v>
      </c>
      <c r="G262" s="27">
        <f t="shared" si="20"/>
        <v>5754469.7700000005</v>
      </c>
      <c r="H262" s="28" t="str">
        <f t="shared" si="21"/>
        <v>No</v>
      </c>
      <c r="I262" s="28" t="str">
        <f t="shared" si="22"/>
        <v>Yes</v>
      </c>
      <c r="J262" s="28" t="str">
        <f t="shared" si="23"/>
        <v>Yes</v>
      </c>
      <c r="K262" s="29">
        <f t="shared" si="24"/>
        <v>0.2</v>
      </c>
    </row>
    <row r="263" spans="1:11" ht="14.25" x14ac:dyDescent="0.2">
      <c r="A263" s="22">
        <v>1502</v>
      </c>
      <c r="B263" s="23">
        <v>40847</v>
      </c>
      <c r="C263" s="24">
        <v>0.62149212867898695</v>
      </c>
      <c r="D263" s="22">
        <v>6</v>
      </c>
      <c r="E263" s="25">
        <v>298760</v>
      </c>
      <c r="F263" s="26">
        <v>2.99</v>
      </c>
      <c r="G263" s="27">
        <f t="shared" si="20"/>
        <v>893292.4</v>
      </c>
      <c r="H263" s="28" t="str">
        <f t="shared" si="21"/>
        <v>Yes</v>
      </c>
      <c r="I263" s="28" t="str">
        <f t="shared" si="22"/>
        <v>No</v>
      </c>
      <c r="J263" s="28" t="str">
        <f t="shared" si="23"/>
        <v>No</v>
      </c>
      <c r="K263" s="29">
        <f t="shared" si="24"/>
        <v>0.09</v>
      </c>
    </row>
    <row r="264" spans="1:11" ht="14.25" x14ac:dyDescent="0.2">
      <c r="A264" s="22">
        <v>1506</v>
      </c>
      <c r="B264" s="23">
        <v>37209</v>
      </c>
      <c r="C264" s="24">
        <v>10.581793292265571</v>
      </c>
      <c r="D264" s="22">
        <v>11</v>
      </c>
      <c r="E264" s="25">
        <v>612369</v>
      </c>
      <c r="F264" s="26">
        <v>2.99</v>
      </c>
      <c r="G264" s="27">
        <f t="shared" si="20"/>
        <v>1830983.31</v>
      </c>
      <c r="H264" s="28" t="str">
        <f t="shared" si="21"/>
        <v>No</v>
      </c>
      <c r="I264" s="28" t="str">
        <f t="shared" si="22"/>
        <v>Yes</v>
      </c>
      <c r="J264" s="28" t="str">
        <f t="shared" si="23"/>
        <v>Yes</v>
      </c>
      <c r="K264" s="29">
        <f t="shared" si="24"/>
        <v>0.2</v>
      </c>
    </row>
    <row r="265" spans="1:11" ht="14.25" x14ac:dyDescent="0.2">
      <c r="A265" s="22">
        <v>1506</v>
      </c>
      <c r="B265" s="23">
        <v>41007</v>
      </c>
      <c r="C265" s="24">
        <v>0.1834360027378508</v>
      </c>
      <c r="D265" s="22">
        <v>18</v>
      </c>
      <c r="E265" s="25">
        <v>496634</v>
      </c>
      <c r="F265" s="26">
        <v>3.99</v>
      </c>
      <c r="G265" s="27">
        <f t="shared" si="20"/>
        <v>1981569.6600000001</v>
      </c>
      <c r="H265" s="28" t="str">
        <f t="shared" si="21"/>
        <v>Yes</v>
      </c>
      <c r="I265" s="28" t="str">
        <f t="shared" si="22"/>
        <v>Yes</v>
      </c>
      <c r="J265" s="28" t="str">
        <f t="shared" si="23"/>
        <v>No</v>
      </c>
      <c r="K265" s="29">
        <f t="shared" si="24"/>
        <v>0.15</v>
      </c>
    </row>
    <row r="266" spans="1:11" ht="14.25" x14ac:dyDescent="0.2">
      <c r="A266" s="22">
        <v>1509</v>
      </c>
      <c r="B266" s="23">
        <v>39571</v>
      </c>
      <c r="C266" s="24">
        <v>4.1149897330595486</v>
      </c>
      <c r="D266" s="22">
        <v>23</v>
      </c>
      <c r="E266" s="25">
        <v>471553</v>
      </c>
      <c r="F266" s="26">
        <v>3.99</v>
      </c>
      <c r="G266" s="27">
        <f t="shared" si="20"/>
        <v>1881496.4700000002</v>
      </c>
      <c r="H266" s="28" t="str">
        <f t="shared" si="21"/>
        <v>No</v>
      </c>
      <c r="I266" s="28" t="str">
        <f t="shared" si="22"/>
        <v>Yes</v>
      </c>
      <c r="J266" s="28" t="str">
        <f t="shared" si="23"/>
        <v>No</v>
      </c>
      <c r="K266" s="29">
        <f t="shared" si="24"/>
        <v>0.15</v>
      </c>
    </row>
    <row r="267" spans="1:11" ht="14.25" x14ac:dyDescent="0.2">
      <c r="A267" s="22">
        <v>1512</v>
      </c>
      <c r="B267" s="23">
        <v>37863</v>
      </c>
      <c r="C267" s="24">
        <v>8.7912388774811774</v>
      </c>
      <c r="D267" s="22">
        <v>24</v>
      </c>
      <c r="E267" s="25">
        <v>580033</v>
      </c>
      <c r="F267" s="26">
        <v>3.99</v>
      </c>
      <c r="G267" s="27">
        <f t="shared" si="20"/>
        <v>2314331.67</v>
      </c>
      <c r="H267" s="28" t="str">
        <f t="shared" si="21"/>
        <v>No</v>
      </c>
      <c r="I267" s="28" t="str">
        <f t="shared" si="22"/>
        <v>Yes</v>
      </c>
      <c r="J267" s="28" t="str">
        <f t="shared" si="23"/>
        <v>Yes</v>
      </c>
      <c r="K267" s="29">
        <f t="shared" si="24"/>
        <v>0.2</v>
      </c>
    </row>
    <row r="268" spans="1:11" ht="14.25" x14ac:dyDescent="0.2">
      <c r="A268" s="22">
        <v>1514</v>
      </c>
      <c r="B268" s="23">
        <v>38200</v>
      </c>
      <c r="C268" s="24">
        <v>7.868583162217659</v>
      </c>
      <c r="D268" s="22">
        <v>22</v>
      </c>
      <c r="E268" s="25">
        <v>436361</v>
      </c>
      <c r="F268" s="26">
        <v>2.99</v>
      </c>
      <c r="G268" s="27">
        <f t="shared" si="20"/>
        <v>1304719.3900000001</v>
      </c>
      <c r="H268" s="28" t="str">
        <f t="shared" si="21"/>
        <v>No</v>
      </c>
      <c r="I268" s="28" t="str">
        <f t="shared" si="22"/>
        <v>Yes</v>
      </c>
      <c r="J268" s="28" t="str">
        <f t="shared" si="23"/>
        <v>Yes</v>
      </c>
      <c r="K268" s="29">
        <f t="shared" si="24"/>
        <v>0.2</v>
      </c>
    </row>
    <row r="269" spans="1:11" ht="14.25" x14ac:dyDescent="0.2">
      <c r="A269" s="22">
        <v>1515</v>
      </c>
      <c r="B269" s="23">
        <v>40069</v>
      </c>
      <c r="C269" s="24">
        <v>2.751540041067762</v>
      </c>
      <c r="D269" s="22">
        <v>9</v>
      </c>
      <c r="E269" s="25">
        <v>563823</v>
      </c>
      <c r="F269" s="26">
        <v>9.99</v>
      </c>
      <c r="G269" s="27">
        <f t="shared" si="20"/>
        <v>5632591.7700000005</v>
      </c>
      <c r="H269" s="28" t="str">
        <f t="shared" si="21"/>
        <v>No</v>
      </c>
      <c r="I269" s="28" t="str">
        <f t="shared" si="22"/>
        <v>No</v>
      </c>
      <c r="J269" s="28" t="str">
        <f t="shared" si="23"/>
        <v>No</v>
      </c>
      <c r="K269" s="29">
        <f t="shared" si="24"/>
        <v>0.09</v>
      </c>
    </row>
    <row r="270" spans="1:11" ht="14.25" x14ac:dyDescent="0.2">
      <c r="A270" s="22">
        <v>1516</v>
      </c>
      <c r="B270" s="23">
        <v>39169</v>
      </c>
      <c r="C270" s="24">
        <v>5.2156057494866532</v>
      </c>
      <c r="D270" s="22">
        <v>23</v>
      </c>
      <c r="E270" s="25">
        <v>4811</v>
      </c>
      <c r="F270" s="26">
        <v>15.99</v>
      </c>
      <c r="G270" s="27">
        <f t="shared" si="20"/>
        <v>76927.89</v>
      </c>
      <c r="H270" s="28" t="str">
        <f t="shared" si="21"/>
        <v>No</v>
      </c>
      <c r="I270" s="28" t="str">
        <f t="shared" si="22"/>
        <v>Yes</v>
      </c>
      <c r="J270" s="28" t="str">
        <f t="shared" si="23"/>
        <v>No</v>
      </c>
      <c r="K270" s="29">
        <f t="shared" si="24"/>
        <v>0.2</v>
      </c>
    </row>
    <row r="271" spans="1:11" ht="14.25" x14ac:dyDescent="0.2">
      <c r="A271" s="22">
        <v>1516</v>
      </c>
      <c r="B271" s="23">
        <v>36645</v>
      </c>
      <c r="C271" s="24">
        <v>12.125941136208077</v>
      </c>
      <c r="D271" s="22">
        <v>23</v>
      </c>
      <c r="E271" s="25">
        <v>490245</v>
      </c>
      <c r="F271" s="26">
        <v>12.99</v>
      </c>
      <c r="G271" s="27">
        <f t="shared" si="20"/>
        <v>6368282.5499999998</v>
      </c>
      <c r="H271" s="28" t="str">
        <f t="shared" si="21"/>
        <v>No</v>
      </c>
      <c r="I271" s="28" t="str">
        <f t="shared" si="22"/>
        <v>Yes</v>
      </c>
      <c r="J271" s="28" t="str">
        <f t="shared" si="23"/>
        <v>Yes</v>
      </c>
      <c r="K271" s="29">
        <f t="shared" si="24"/>
        <v>0.2</v>
      </c>
    </row>
    <row r="272" spans="1:11" ht="14.25" x14ac:dyDescent="0.2">
      <c r="A272" s="22">
        <v>1524</v>
      </c>
      <c r="B272" s="23">
        <v>41108</v>
      </c>
      <c r="C272" s="24">
        <v>-9.3086926762491445E-2</v>
      </c>
      <c r="D272" s="22">
        <v>4</v>
      </c>
      <c r="E272" s="25">
        <v>81748</v>
      </c>
      <c r="F272" s="26">
        <v>5.99</v>
      </c>
      <c r="G272" s="27">
        <f t="shared" si="20"/>
        <v>489670.52</v>
      </c>
      <c r="H272" s="28" t="str">
        <f t="shared" si="21"/>
        <v>No</v>
      </c>
      <c r="I272" s="28" t="str">
        <f t="shared" si="22"/>
        <v>No</v>
      </c>
      <c r="J272" s="28" t="str">
        <f t="shared" si="23"/>
        <v>No</v>
      </c>
      <c r="K272" s="29">
        <f t="shared" si="24"/>
        <v>0.09</v>
      </c>
    </row>
    <row r="273" spans="1:11" ht="14.25" x14ac:dyDescent="0.2">
      <c r="A273" s="22">
        <v>1527</v>
      </c>
      <c r="B273" s="23">
        <v>36925</v>
      </c>
      <c r="C273" s="24">
        <v>11.359342915811089</v>
      </c>
      <c r="D273" s="22">
        <v>24</v>
      </c>
      <c r="E273" s="25">
        <v>554177</v>
      </c>
      <c r="F273" s="26">
        <v>10.99</v>
      </c>
      <c r="G273" s="27">
        <f t="shared" si="20"/>
        <v>6090405.2300000004</v>
      </c>
      <c r="H273" s="28" t="str">
        <f t="shared" si="21"/>
        <v>No</v>
      </c>
      <c r="I273" s="28" t="str">
        <f t="shared" si="22"/>
        <v>Yes</v>
      </c>
      <c r="J273" s="28" t="str">
        <f t="shared" si="23"/>
        <v>Yes</v>
      </c>
      <c r="K273" s="29">
        <f t="shared" si="24"/>
        <v>0.2</v>
      </c>
    </row>
    <row r="274" spans="1:11" ht="14.25" x14ac:dyDescent="0.2">
      <c r="A274" s="22">
        <v>1530</v>
      </c>
      <c r="B274" s="23">
        <v>37224</v>
      </c>
      <c r="C274" s="24">
        <v>10.540725530458589</v>
      </c>
      <c r="D274" s="22">
        <v>3</v>
      </c>
      <c r="E274" s="25">
        <v>487327</v>
      </c>
      <c r="F274" s="26">
        <v>5.99</v>
      </c>
      <c r="G274" s="27">
        <f t="shared" si="20"/>
        <v>2919088.73</v>
      </c>
      <c r="H274" s="28" t="str">
        <f t="shared" si="21"/>
        <v>No</v>
      </c>
      <c r="I274" s="28" t="str">
        <f t="shared" si="22"/>
        <v>Yes</v>
      </c>
      <c r="J274" s="28" t="str">
        <f t="shared" si="23"/>
        <v>Yes</v>
      </c>
      <c r="K274" s="29">
        <f t="shared" si="24"/>
        <v>0.2</v>
      </c>
    </row>
    <row r="275" spans="1:11" ht="14.25" x14ac:dyDescent="0.2">
      <c r="A275" s="22">
        <v>1534</v>
      </c>
      <c r="B275" s="23">
        <v>40557</v>
      </c>
      <c r="C275" s="24">
        <v>1.4154688569472964</v>
      </c>
      <c r="D275" s="22">
        <v>19</v>
      </c>
      <c r="E275" s="25">
        <v>385003</v>
      </c>
      <c r="F275" s="26">
        <v>7.99</v>
      </c>
      <c r="G275" s="27">
        <f t="shared" si="20"/>
        <v>3076173.97</v>
      </c>
      <c r="H275" s="28" t="str">
        <f t="shared" si="21"/>
        <v>Yes</v>
      </c>
      <c r="I275" s="28" t="str">
        <f t="shared" si="22"/>
        <v>Yes</v>
      </c>
      <c r="J275" s="28" t="str">
        <f t="shared" si="23"/>
        <v>No</v>
      </c>
      <c r="K275" s="29">
        <f t="shared" si="24"/>
        <v>0.15</v>
      </c>
    </row>
    <row r="276" spans="1:11" ht="14.25" x14ac:dyDescent="0.2">
      <c r="A276" s="22">
        <v>1536</v>
      </c>
      <c r="B276" s="23">
        <v>41208</v>
      </c>
      <c r="C276" s="24">
        <v>-0.36687200547570159</v>
      </c>
      <c r="D276" s="22">
        <v>24</v>
      </c>
      <c r="E276" s="25">
        <v>263404</v>
      </c>
      <c r="F276" s="26">
        <v>5.99</v>
      </c>
      <c r="G276" s="27">
        <f t="shared" si="20"/>
        <v>1577789.96</v>
      </c>
      <c r="H276" s="28" t="str">
        <f t="shared" si="21"/>
        <v>Yes</v>
      </c>
      <c r="I276" s="28" t="str">
        <f t="shared" si="22"/>
        <v>Yes</v>
      </c>
      <c r="J276" s="28" t="str">
        <f t="shared" si="23"/>
        <v>No</v>
      </c>
      <c r="K276" s="29">
        <f t="shared" si="24"/>
        <v>0.15</v>
      </c>
    </row>
    <row r="277" spans="1:11" ht="14.25" x14ac:dyDescent="0.2">
      <c r="A277" s="22">
        <v>1537</v>
      </c>
      <c r="B277" s="23">
        <v>41246</v>
      </c>
      <c r="C277" s="24">
        <v>-0.47091033538672145</v>
      </c>
      <c r="D277" s="22">
        <v>8</v>
      </c>
      <c r="E277" s="25">
        <v>613335</v>
      </c>
      <c r="F277" s="26">
        <v>12.99</v>
      </c>
      <c r="G277" s="27">
        <f t="shared" si="20"/>
        <v>7967221.6500000004</v>
      </c>
      <c r="H277" s="28" t="str">
        <f t="shared" si="21"/>
        <v>Yes</v>
      </c>
      <c r="I277" s="28" t="str">
        <f t="shared" si="22"/>
        <v>No</v>
      </c>
      <c r="J277" s="28" t="str">
        <f t="shared" si="23"/>
        <v>No</v>
      </c>
      <c r="K277" s="29">
        <f t="shared" si="24"/>
        <v>0.09</v>
      </c>
    </row>
    <row r="278" spans="1:11" ht="14.25" x14ac:dyDescent="0.2">
      <c r="A278" s="22">
        <v>1538</v>
      </c>
      <c r="B278" s="23">
        <v>40794</v>
      </c>
      <c r="C278" s="24">
        <v>0.76659822039698833</v>
      </c>
      <c r="D278" s="22">
        <v>20</v>
      </c>
      <c r="E278" s="25">
        <v>464095</v>
      </c>
      <c r="F278" s="26">
        <v>23.99</v>
      </c>
      <c r="G278" s="27">
        <f t="shared" si="20"/>
        <v>11133639.049999999</v>
      </c>
      <c r="H278" s="28" t="str">
        <f t="shared" si="21"/>
        <v>Yes</v>
      </c>
      <c r="I278" s="28" t="str">
        <f t="shared" si="22"/>
        <v>Yes</v>
      </c>
      <c r="J278" s="28" t="str">
        <f t="shared" si="23"/>
        <v>No</v>
      </c>
      <c r="K278" s="29">
        <f t="shared" si="24"/>
        <v>0.15</v>
      </c>
    </row>
    <row r="279" spans="1:11" ht="14.25" x14ac:dyDescent="0.2">
      <c r="A279" s="22">
        <v>1548</v>
      </c>
      <c r="B279" s="23">
        <v>39530</v>
      </c>
      <c r="C279" s="24">
        <v>4.2272416153319643</v>
      </c>
      <c r="D279" s="22">
        <v>25</v>
      </c>
      <c r="E279" s="25">
        <v>322223</v>
      </c>
      <c r="F279" s="26">
        <v>3.99</v>
      </c>
      <c r="G279" s="27">
        <f t="shared" si="20"/>
        <v>1285669.77</v>
      </c>
      <c r="H279" s="28" t="str">
        <f t="shared" si="21"/>
        <v>No</v>
      </c>
      <c r="I279" s="28" t="str">
        <f t="shared" si="22"/>
        <v>Yes</v>
      </c>
      <c r="J279" s="28" t="str">
        <f t="shared" si="23"/>
        <v>No</v>
      </c>
      <c r="K279" s="29">
        <f t="shared" si="24"/>
        <v>0.15</v>
      </c>
    </row>
    <row r="280" spans="1:11" ht="14.25" x14ac:dyDescent="0.2">
      <c r="A280" s="22">
        <v>1553</v>
      </c>
      <c r="B280" s="23">
        <v>38403</v>
      </c>
      <c r="C280" s="24">
        <v>7.312799452429843</v>
      </c>
      <c r="D280" s="22">
        <v>13</v>
      </c>
      <c r="E280" s="25">
        <v>22147</v>
      </c>
      <c r="F280" s="26">
        <v>12.99</v>
      </c>
      <c r="G280" s="27">
        <f t="shared" si="20"/>
        <v>287689.53000000003</v>
      </c>
      <c r="H280" s="28" t="str">
        <f t="shared" si="21"/>
        <v>No</v>
      </c>
      <c r="I280" s="28" t="str">
        <f t="shared" si="22"/>
        <v>Yes</v>
      </c>
      <c r="J280" s="28" t="str">
        <f t="shared" si="23"/>
        <v>No</v>
      </c>
      <c r="K280" s="29">
        <f t="shared" si="24"/>
        <v>0.2</v>
      </c>
    </row>
    <row r="281" spans="1:11" ht="14.25" x14ac:dyDescent="0.2">
      <c r="A281" s="22">
        <v>1553</v>
      </c>
      <c r="B281" s="23">
        <v>39675</v>
      </c>
      <c r="C281" s="24">
        <v>3.8302532511978096</v>
      </c>
      <c r="D281" s="22">
        <v>16</v>
      </c>
      <c r="E281" s="25">
        <v>602907</v>
      </c>
      <c r="F281" s="26">
        <v>3.99</v>
      </c>
      <c r="G281" s="27">
        <f t="shared" si="20"/>
        <v>2405598.9300000002</v>
      </c>
      <c r="H281" s="28" t="str">
        <f t="shared" si="21"/>
        <v>No</v>
      </c>
      <c r="I281" s="28" t="str">
        <f t="shared" si="22"/>
        <v>Yes</v>
      </c>
      <c r="J281" s="28" t="str">
        <f t="shared" si="23"/>
        <v>No</v>
      </c>
      <c r="K281" s="29">
        <f t="shared" si="24"/>
        <v>0.15</v>
      </c>
    </row>
    <row r="282" spans="1:11" ht="14.25" x14ac:dyDescent="0.2">
      <c r="A282" s="22">
        <v>1558</v>
      </c>
      <c r="B282" s="23">
        <v>40188</v>
      </c>
      <c r="C282" s="24">
        <v>2.4257357973990419</v>
      </c>
      <c r="D282" s="22">
        <v>16</v>
      </c>
      <c r="E282" s="25">
        <v>500507</v>
      </c>
      <c r="F282" s="26">
        <v>2.99</v>
      </c>
      <c r="G282" s="27">
        <f t="shared" si="20"/>
        <v>1496515.9300000002</v>
      </c>
      <c r="H282" s="28" t="str">
        <f t="shared" si="21"/>
        <v>No</v>
      </c>
      <c r="I282" s="28" t="str">
        <f t="shared" si="22"/>
        <v>Yes</v>
      </c>
      <c r="J282" s="28" t="str">
        <f t="shared" si="23"/>
        <v>No</v>
      </c>
      <c r="K282" s="29">
        <f t="shared" si="24"/>
        <v>0.15</v>
      </c>
    </row>
    <row r="283" spans="1:11" ht="14.25" x14ac:dyDescent="0.2">
      <c r="A283" s="22">
        <v>1559</v>
      </c>
      <c r="B283" s="23">
        <v>37956</v>
      </c>
      <c r="C283" s="24">
        <v>8.5366187542778924</v>
      </c>
      <c r="D283" s="22">
        <v>20</v>
      </c>
      <c r="E283" s="25">
        <v>656623</v>
      </c>
      <c r="F283" s="26">
        <v>7.99</v>
      </c>
      <c r="G283" s="27">
        <f t="shared" si="20"/>
        <v>5246417.7700000005</v>
      </c>
      <c r="H283" s="28" t="str">
        <f t="shared" si="21"/>
        <v>No</v>
      </c>
      <c r="I283" s="28" t="str">
        <f t="shared" si="22"/>
        <v>Yes</v>
      </c>
      <c r="J283" s="28" t="str">
        <f t="shared" si="23"/>
        <v>Yes</v>
      </c>
      <c r="K283" s="29">
        <f t="shared" si="24"/>
        <v>0.2</v>
      </c>
    </row>
    <row r="284" spans="1:11" ht="14.25" x14ac:dyDescent="0.2">
      <c r="A284" s="22">
        <v>1559</v>
      </c>
      <c r="B284" s="23">
        <v>38035</v>
      </c>
      <c r="C284" s="24">
        <v>8.3203285420944564</v>
      </c>
      <c r="D284" s="22">
        <v>21</v>
      </c>
      <c r="E284" s="25">
        <v>654254</v>
      </c>
      <c r="F284" s="26">
        <v>3.99</v>
      </c>
      <c r="G284" s="27">
        <f t="shared" si="20"/>
        <v>2610473.46</v>
      </c>
      <c r="H284" s="28" t="str">
        <f t="shared" si="21"/>
        <v>No</v>
      </c>
      <c r="I284" s="28" t="str">
        <f t="shared" si="22"/>
        <v>Yes</v>
      </c>
      <c r="J284" s="28" t="str">
        <f t="shared" si="23"/>
        <v>Yes</v>
      </c>
      <c r="K284" s="29">
        <f t="shared" si="24"/>
        <v>0.2</v>
      </c>
    </row>
    <row r="285" spans="1:11" ht="14.25" x14ac:dyDescent="0.2">
      <c r="A285" s="22">
        <v>1559</v>
      </c>
      <c r="B285" s="23">
        <v>37091</v>
      </c>
      <c r="C285" s="24">
        <v>10.904859685147159</v>
      </c>
      <c r="D285" s="22">
        <v>10</v>
      </c>
      <c r="E285" s="25">
        <v>19136</v>
      </c>
      <c r="F285" s="26">
        <v>2.99</v>
      </c>
      <c r="G285" s="27">
        <f t="shared" si="20"/>
        <v>57216.640000000007</v>
      </c>
      <c r="H285" s="28" t="str">
        <f t="shared" si="21"/>
        <v>No</v>
      </c>
      <c r="I285" s="28" t="str">
        <f t="shared" si="22"/>
        <v>Yes</v>
      </c>
      <c r="J285" s="28" t="str">
        <f t="shared" si="23"/>
        <v>No</v>
      </c>
      <c r="K285" s="29">
        <f t="shared" si="24"/>
        <v>0.09</v>
      </c>
    </row>
    <row r="286" spans="1:11" ht="14.25" x14ac:dyDescent="0.2">
      <c r="A286" s="22">
        <v>1560</v>
      </c>
      <c r="B286" s="23">
        <v>40710</v>
      </c>
      <c r="C286" s="24">
        <v>0.99657768651608492</v>
      </c>
      <c r="D286" s="22">
        <v>10</v>
      </c>
      <c r="E286" s="25">
        <v>89932</v>
      </c>
      <c r="F286" s="26">
        <v>9.99</v>
      </c>
      <c r="G286" s="27">
        <f t="shared" si="20"/>
        <v>898420.68</v>
      </c>
      <c r="H286" s="28" t="str">
        <f t="shared" si="21"/>
        <v>Yes</v>
      </c>
      <c r="I286" s="28" t="str">
        <f t="shared" si="22"/>
        <v>Yes</v>
      </c>
      <c r="J286" s="28" t="str">
        <f t="shared" si="23"/>
        <v>No</v>
      </c>
      <c r="K286" s="29">
        <f t="shared" si="24"/>
        <v>0.09</v>
      </c>
    </row>
    <row r="287" spans="1:11" ht="14.25" x14ac:dyDescent="0.2">
      <c r="A287" s="22">
        <v>1562</v>
      </c>
      <c r="B287" s="23">
        <v>37385</v>
      </c>
      <c r="C287" s="24">
        <v>10.099931553730322</v>
      </c>
      <c r="D287" s="22">
        <v>11</v>
      </c>
      <c r="E287" s="25">
        <v>297918</v>
      </c>
      <c r="F287" s="26">
        <v>5.99</v>
      </c>
      <c r="G287" s="27">
        <f t="shared" si="20"/>
        <v>1784528.82</v>
      </c>
      <c r="H287" s="28" t="str">
        <f t="shared" si="21"/>
        <v>No</v>
      </c>
      <c r="I287" s="28" t="str">
        <f t="shared" si="22"/>
        <v>Yes</v>
      </c>
      <c r="J287" s="28" t="str">
        <f t="shared" si="23"/>
        <v>Yes</v>
      </c>
      <c r="K287" s="29">
        <f t="shared" si="24"/>
        <v>0.2</v>
      </c>
    </row>
    <row r="288" spans="1:11" ht="14.25" x14ac:dyDescent="0.2">
      <c r="A288" s="22">
        <v>1564</v>
      </c>
      <c r="B288" s="23">
        <v>37318</v>
      </c>
      <c r="C288" s="24">
        <v>10.283367556468173</v>
      </c>
      <c r="D288" s="22">
        <v>16</v>
      </c>
      <c r="E288" s="25">
        <v>356109</v>
      </c>
      <c r="F288" s="26">
        <v>3.99</v>
      </c>
      <c r="G288" s="27">
        <f t="shared" si="20"/>
        <v>1420874.9100000001</v>
      </c>
      <c r="H288" s="28" t="str">
        <f t="shared" si="21"/>
        <v>No</v>
      </c>
      <c r="I288" s="28" t="str">
        <f t="shared" si="22"/>
        <v>Yes</v>
      </c>
      <c r="J288" s="28" t="str">
        <f t="shared" si="23"/>
        <v>Yes</v>
      </c>
      <c r="K288" s="29">
        <f t="shared" si="24"/>
        <v>0.2</v>
      </c>
    </row>
    <row r="289" spans="1:11" ht="14.25" x14ac:dyDescent="0.2">
      <c r="A289" s="22">
        <v>1567</v>
      </c>
      <c r="B289" s="23">
        <v>40405</v>
      </c>
      <c r="C289" s="24">
        <v>1.8316221765913758</v>
      </c>
      <c r="D289" s="22">
        <v>11</v>
      </c>
      <c r="E289" s="25">
        <v>606079</v>
      </c>
      <c r="F289" s="26">
        <v>10.99</v>
      </c>
      <c r="G289" s="27">
        <f t="shared" si="20"/>
        <v>6660808.21</v>
      </c>
      <c r="H289" s="28" t="str">
        <f t="shared" si="21"/>
        <v>Yes</v>
      </c>
      <c r="I289" s="28" t="str">
        <f t="shared" si="22"/>
        <v>Yes</v>
      </c>
      <c r="J289" s="28" t="str">
        <f t="shared" si="23"/>
        <v>No</v>
      </c>
      <c r="K289" s="29">
        <f t="shared" si="24"/>
        <v>0.15</v>
      </c>
    </row>
    <row r="290" spans="1:11" ht="14.25" x14ac:dyDescent="0.2">
      <c r="A290" s="22">
        <v>1569</v>
      </c>
      <c r="B290" s="23">
        <v>38501</v>
      </c>
      <c r="C290" s="24">
        <v>7.0444900752908968</v>
      </c>
      <c r="D290" s="22">
        <v>3</v>
      </c>
      <c r="E290" s="25">
        <v>62694</v>
      </c>
      <c r="F290" s="26">
        <v>5.99</v>
      </c>
      <c r="G290" s="27">
        <f t="shared" si="20"/>
        <v>375537.06</v>
      </c>
      <c r="H290" s="28" t="str">
        <f t="shared" si="21"/>
        <v>No</v>
      </c>
      <c r="I290" s="28" t="str">
        <f t="shared" si="22"/>
        <v>Yes</v>
      </c>
      <c r="J290" s="28" t="str">
        <f t="shared" si="23"/>
        <v>No</v>
      </c>
      <c r="K290" s="29">
        <f t="shared" si="24"/>
        <v>0.09</v>
      </c>
    </row>
    <row r="291" spans="1:11" ht="14.25" x14ac:dyDescent="0.2">
      <c r="A291" s="22">
        <v>1570</v>
      </c>
      <c r="B291" s="23">
        <v>38415</v>
      </c>
      <c r="C291" s="24">
        <v>7.2799452429842573</v>
      </c>
      <c r="D291" s="22">
        <v>5</v>
      </c>
      <c r="E291" s="25">
        <v>335341</v>
      </c>
      <c r="F291" s="26">
        <v>2.99</v>
      </c>
      <c r="G291" s="27">
        <f t="shared" si="20"/>
        <v>1002669.5900000001</v>
      </c>
      <c r="H291" s="28" t="str">
        <f t="shared" si="21"/>
        <v>No</v>
      </c>
      <c r="I291" s="28" t="str">
        <f t="shared" si="22"/>
        <v>Yes</v>
      </c>
      <c r="J291" s="28" t="str">
        <f t="shared" si="23"/>
        <v>Yes</v>
      </c>
      <c r="K291" s="29">
        <f t="shared" si="24"/>
        <v>0.2</v>
      </c>
    </row>
    <row r="292" spans="1:11" ht="14.25" x14ac:dyDescent="0.2">
      <c r="A292" s="22">
        <v>1575</v>
      </c>
      <c r="B292" s="23">
        <v>38227</v>
      </c>
      <c r="C292" s="24">
        <v>7.7946611909650922</v>
      </c>
      <c r="D292" s="22">
        <v>4</v>
      </c>
      <c r="E292" s="25">
        <v>81543</v>
      </c>
      <c r="F292" s="26">
        <v>12.99</v>
      </c>
      <c r="G292" s="27">
        <f t="shared" si="20"/>
        <v>1059243.57</v>
      </c>
      <c r="H292" s="28" t="str">
        <f t="shared" si="21"/>
        <v>No</v>
      </c>
      <c r="I292" s="28" t="str">
        <f t="shared" si="22"/>
        <v>Yes</v>
      </c>
      <c r="J292" s="28" t="str">
        <f t="shared" si="23"/>
        <v>Yes</v>
      </c>
      <c r="K292" s="29">
        <f t="shared" si="24"/>
        <v>0.2</v>
      </c>
    </row>
    <row r="293" spans="1:11" ht="14.25" x14ac:dyDescent="0.2">
      <c r="A293" s="22">
        <v>1575</v>
      </c>
      <c r="B293" s="23">
        <v>38097</v>
      </c>
      <c r="C293" s="24">
        <v>8.1505817932922664</v>
      </c>
      <c r="D293" s="22">
        <v>14</v>
      </c>
      <c r="E293" s="25">
        <v>388034</v>
      </c>
      <c r="F293" s="26">
        <v>9.99</v>
      </c>
      <c r="G293" s="27">
        <f t="shared" si="20"/>
        <v>3876459.66</v>
      </c>
      <c r="H293" s="28" t="str">
        <f t="shared" si="21"/>
        <v>No</v>
      </c>
      <c r="I293" s="28" t="str">
        <f t="shared" si="22"/>
        <v>Yes</v>
      </c>
      <c r="J293" s="28" t="str">
        <f t="shared" si="23"/>
        <v>Yes</v>
      </c>
      <c r="K293" s="29">
        <f t="shared" si="24"/>
        <v>0.2</v>
      </c>
    </row>
    <row r="294" spans="1:11" ht="14.25" x14ac:dyDescent="0.2">
      <c r="A294" s="22">
        <v>1580</v>
      </c>
      <c r="B294" s="23">
        <v>39957</v>
      </c>
      <c r="C294" s="24">
        <v>3.0581793292265571</v>
      </c>
      <c r="D294" s="22">
        <v>12</v>
      </c>
      <c r="E294" s="25">
        <v>154890</v>
      </c>
      <c r="F294" s="26">
        <v>2.99</v>
      </c>
      <c r="G294" s="27">
        <f t="shared" si="20"/>
        <v>463121.10000000003</v>
      </c>
      <c r="H294" s="28" t="str">
        <f t="shared" si="21"/>
        <v>No</v>
      </c>
      <c r="I294" s="28" t="str">
        <f t="shared" si="22"/>
        <v>Yes</v>
      </c>
      <c r="J294" s="28" t="str">
        <f t="shared" si="23"/>
        <v>No</v>
      </c>
      <c r="K294" s="29">
        <f t="shared" si="24"/>
        <v>0.15</v>
      </c>
    </row>
    <row r="295" spans="1:11" ht="14.25" x14ac:dyDescent="0.2">
      <c r="A295" s="22">
        <v>1580</v>
      </c>
      <c r="B295" s="23">
        <v>40572</v>
      </c>
      <c r="C295" s="24">
        <v>1.3744010951403149</v>
      </c>
      <c r="D295" s="22">
        <v>3</v>
      </c>
      <c r="E295" s="25">
        <v>315473</v>
      </c>
      <c r="F295" s="26">
        <v>3.99</v>
      </c>
      <c r="G295" s="27">
        <f t="shared" si="20"/>
        <v>1258737.27</v>
      </c>
      <c r="H295" s="28" t="str">
        <f t="shared" si="21"/>
        <v>No</v>
      </c>
      <c r="I295" s="28" t="str">
        <f t="shared" si="22"/>
        <v>No</v>
      </c>
      <c r="J295" s="28" t="str">
        <f t="shared" si="23"/>
        <v>No</v>
      </c>
      <c r="K295" s="29">
        <f t="shared" si="24"/>
        <v>0.09</v>
      </c>
    </row>
    <row r="296" spans="1:11" ht="14.25" x14ac:dyDescent="0.2">
      <c r="A296" s="22">
        <v>1581</v>
      </c>
      <c r="B296" s="23">
        <v>40658</v>
      </c>
      <c r="C296" s="24">
        <v>1.1389459274469542</v>
      </c>
      <c r="D296" s="22">
        <v>21</v>
      </c>
      <c r="E296" s="25">
        <v>584543</v>
      </c>
      <c r="F296" s="26">
        <v>12.99</v>
      </c>
      <c r="G296" s="27">
        <f t="shared" si="20"/>
        <v>7593213.5700000003</v>
      </c>
      <c r="H296" s="28" t="str">
        <f t="shared" si="21"/>
        <v>Yes</v>
      </c>
      <c r="I296" s="28" t="str">
        <f t="shared" si="22"/>
        <v>Yes</v>
      </c>
      <c r="J296" s="28" t="str">
        <f t="shared" si="23"/>
        <v>No</v>
      </c>
      <c r="K296" s="29">
        <f t="shared" si="24"/>
        <v>0.15</v>
      </c>
    </row>
    <row r="297" spans="1:11" ht="14.25" x14ac:dyDescent="0.2">
      <c r="A297" s="22">
        <v>1581</v>
      </c>
      <c r="B297" s="23">
        <v>38499</v>
      </c>
      <c r="C297" s="24">
        <v>7.0499657768651609</v>
      </c>
      <c r="D297" s="22">
        <v>20</v>
      </c>
      <c r="E297" s="25">
        <v>689632</v>
      </c>
      <c r="F297" s="26">
        <v>7.99</v>
      </c>
      <c r="G297" s="27">
        <f t="shared" si="20"/>
        <v>5510159.6799999997</v>
      </c>
      <c r="H297" s="28" t="str">
        <f t="shared" si="21"/>
        <v>No</v>
      </c>
      <c r="I297" s="28" t="str">
        <f t="shared" si="22"/>
        <v>Yes</v>
      </c>
      <c r="J297" s="28" t="str">
        <f t="shared" si="23"/>
        <v>Yes</v>
      </c>
      <c r="K297" s="29">
        <f t="shared" si="24"/>
        <v>0.2</v>
      </c>
    </row>
    <row r="298" spans="1:11" ht="14.25" x14ac:dyDescent="0.2">
      <c r="A298" s="22">
        <v>1582</v>
      </c>
      <c r="B298" s="23">
        <v>40627</v>
      </c>
      <c r="C298" s="24">
        <v>1.2238193018480492</v>
      </c>
      <c r="D298" s="22">
        <v>8</v>
      </c>
      <c r="E298" s="25">
        <v>96794</v>
      </c>
      <c r="F298" s="26">
        <v>3.99</v>
      </c>
      <c r="G298" s="27">
        <f t="shared" si="20"/>
        <v>386208.06</v>
      </c>
      <c r="H298" s="28" t="str">
        <f t="shared" si="21"/>
        <v>Yes</v>
      </c>
      <c r="I298" s="28" t="str">
        <f t="shared" si="22"/>
        <v>No</v>
      </c>
      <c r="J298" s="28" t="str">
        <f t="shared" si="23"/>
        <v>No</v>
      </c>
      <c r="K298" s="29">
        <f t="shared" si="24"/>
        <v>0.09</v>
      </c>
    </row>
    <row r="299" spans="1:11" ht="14.25" x14ac:dyDescent="0.2">
      <c r="A299" s="22">
        <v>1587</v>
      </c>
      <c r="B299" s="23">
        <v>38990</v>
      </c>
      <c r="C299" s="24">
        <v>5.7056810403832987</v>
      </c>
      <c r="D299" s="22">
        <v>13</v>
      </c>
      <c r="E299" s="25">
        <v>87939</v>
      </c>
      <c r="F299" s="26">
        <v>2.99</v>
      </c>
      <c r="G299" s="27">
        <f t="shared" si="20"/>
        <v>262937.61000000004</v>
      </c>
      <c r="H299" s="28" t="str">
        <f t="shared" si="21"/>
        <v>No</v>
      </c>
      <c r="I299" s="28" t="str">
        <f t="shared" si="22"/>
        <v>Yes</v>
      </c>
      <c r="J299" s="28" t="str">
        <f t="shared" si="23"/>
        <v>No</v>
      </c>
      <c r="K299" s="29">
        <f t="shared" si="24"/>
        <v>0.2</v>
      </c>
    </row>
    <row r="300" spans="1:11" ht="14.25" x14ac:dyDescent="0.2">
      <c r="A300" s="22">
        <v>1589</v>
      </c>
      <c r="B300" s="23">
        <v>37997</v>
      </c>
      <c r="C300" s="24">
        <v>8.424366872005475</v>
      </c>
      <c r="D300" s="22">
        <v>20</v>
      </c>
      <c r="E300" s="25">
        <v>375778</v>
      </c>
      <c r="F300" s="26">
        <v>7.99</v>
      </c>
      <c r="G300" s="27">
        <f t="shared" si="20"/>
        <v>3002466.22</v>
      </c>
      <c r="H300" s="28" t="str">
        <f t="shared" si="21"/>
        <v>No</v>
      </c>
      <c r="I300" s="28" t="str">
        <f t="shared" si="22"/>
        <v>Yes</v>
      </c>
      <c r="J300" s="28" t="str">
        <f t="shared" si="23"/>
        <v>Yes</v>
      </c>
      <c r="K300" s="29">
        <f t="shared" si="24"/>
        <v>0.2</v>
      </c>
    </row>
    <row r="301" spans="1:11" ht="14.25" x14ac:dyDescent="0.2">
      <c r="A301" s="22">
        <v>1590</v>
      </c>
      <c r="B301" s="23">
        <v>37736</v>
      </c>
      <c r="C301" s="24">
        <v>9.1389459274469544</v>
      </c>
      <c r="D301" s="22">
        <v>22</v>
      </c>
      <c r="E301" s="25">
        <v>389807</v>
      </c>
      <c r="F301" s="26">
        <v>5.99</v>
      </c>
      <c r="G301" s="27">
        <f t="shared" si="20"/>
        <v>2334943.9300000002</v>
      </c>
      <c r="H301" s="28" t="str">
        <f t="shared" si="21"/>
        <v>No</v>
      </c>
      <c r="I301" s="28" t="str">
        <f t="shared" si="22"/>
        <v>Yes</v>
      </c>
      <c r="J301" s="28" t="str">
        <f t="shared" si="23"/>
        <v>Yes</v>
      </c>
      <c r="K301" s="29">
        <f t="shared" si="24"/>
        <v>0.2</v>
      </c>
    </row>
    <row r="302" spans="1:11" ht="14.25" x14ac:dyDescent="0.2">
      <c r="A302" s="22">
        <v>1593</v>
      </c>
      <c r="B302" s="23">
        <v>39294</v>
      </c>
      <c r="C302" s="24">
        <v>4.8733744010951403</v>
      </c>
      <c r="D302" s="22">
        <v>9</v>
      </c>
      <c r="E302" s="25">
        <v>252587</v>
      </c>
      <c r="F302" s="26">
        <v>5.99</v>
      </c>
      <c r="G302" s="27">
        <f t="shared" si="20"/>
        <v>1512996.1300000001</v>
      </c>
      <c r="H302" s="28" t="str">
        <f t="shared" si="21"/>
        <v>No</v>
      </c>
      <c r="I302" s="28" t="str">
        <f t="shared" si="22"/>
        <v>No</v>
      </c>
      <c r="J302" s="28" t="str">
        <f t="shared" si="23"/>
        <v>No</v>
      </c>
      <c r="K302" s="29">
        <f t="shared" si="24"/>
        <v>0.09</v>
      </c>
    </row>
    <row r="303" spans="1:11" ht="14.25" x14ac:dyDescent="0.2">
      <c r="A303" s="22">
        <v>1601</v>
      </c>
      <c r="B303" s="23">
        <v>39296</v>
      </c>
      <c r="C303" s="24">
        <v>4.8678986995208762</v>
      </c>
      <c r="D303" s="22">
        <v>7</v>
      </c>
      <c r="E303" s="25">
        <v>231948</v>
      </c>
      <c r="F303" s="26">
        <v>9.99</v>
      </c>
      <c r="G303" s="27">
        <f t="shared" si="20"/>
        <v>2317160.52</v>
      </c>
      <c r="H303" s="28" t="str">
        <f t="shared" si="21"/>
        <v>No</v>
      </c>
      <c r="I303" s="28" t="str">
        <f t="shared" si="22"/>
        <v>No</v>
      </c>
      <c r="J303" s="28" t="str">
        <f t="shared" si="23"/>
        <v>No</v>
      </c>
      <c r="K303" s="29">
        <f t="shared" si="24"/>
        <v>0.09</v>
      </c>
    </row>
    <row r="304" spans="1:11" ht="14.25" x14ac:dyDescent="0.2">
      <c r="A304" s="22">
        <v>1601</v>
      </c>
      <c r="B304" s="23">
        <v>39144</v>
      </c>
      <c r="C304" s="24">
        <v>5.2840520191649558</v>
      </c>
      <c r="D304" s="22">
        <v>6</v>
      </c>
      <c r="E304" s="25">
        <v>344839</v>
      </c>
      <c r="F304" s="26">
        <v>2.99</v>
      </c>
      <c r="G304" s="27">
        <f t="shared" si="20"/>
        <v>1031068.6100000001</v>
      </c>
      <c r="H304" s="28" t="str">
        <f t="shared" si="21"/>
        <v>No</v>
      </c>
      <c r="I304" s="28" t="str">
        <f t="shared" si="22"/>
        <v>Yes</v>
      </c>
      <c r="J304" s="28" t="str">
        <f t="shared" si="23"/>
        <v>Yes</v>
      </c>
      <c r="K304" s="29">
        <f t="shared" si="24"/>
        <v>0.2</v>
      </c>
    </row>
    <row r="305" spans="1:11" ht="14.25" x14ac:dyDescent="0.2">
      <c r="A305" s="22">
        <v>1601</v>
      </c>
      <c r="B305" s="23">
        <v>37582</v>
      </c>
      <c r="C305" s="24">
        <v>9.5605749486652982</v>
      </c>
      <c r="D305" s="22">
        <v>17</v>
      </c>
      <c r="E305" s="25">
        <v>50037</v>
      </c>
      <c r="F305" s="26">
        <v>12.99</v>
      </c>
      <c r="G305" s="27">
        <f t="shared" si="20"/>
        <v>649980.63</v>
      </c>
      <c r="H305" s="28" t="str">
        <f t="shared" si="21"/>
        <v>No</v>
      </c>
      <c r="I305" s="28" t="str">
        <f t="shared" si="22"/>
        <v>Yes</v>
      </c>
      <c r="J305" s="28" t="str">
        <f t="shared" si="23"/>
        <v>No</v>
      </c>
      <c r="K305" s="29">
        <f t="shared" si="24"/>
        <v>0.2</v>
      </c>
    </row>
    <row r="306" spans="1:11" ht="14.25" x14ac:dyDescent="0.2">
      <c r="A306" s="22">
        <v>1602</v>
      </c>
      <c r="B306" s="23">
        <v>38703</v>
      </c>
      <c r="C306" s="24">
        <v>6.491444216290212</v>
      </c>
      <c r="D306" s="22">
        <v>22</v>
      </c>
      <c r="E306" s="25">
        <v>291598</v>
      </c>
      <c r="F306" s="26">
        <v>2.99</v>
      </c>
      <c r="G306" s="27">
        <f t="shared" si="20"/>
        <v>871878.02</v>
      </c>
      <c r="H306" s="28" t="str">
        <f t="shared" si="21"/>
        <v>No</v>
      </c>
      <c r="I306" s="28" t="str">
        <f t="shared" si="22"/>
        <v>Yes</v>
      </c>
      <c r="J306" s="28" t="str">
        <f t="shared" si="23"/>
        <v>No</v>
      </c>
      <c r="K306" s="29">
        <f t="shared" si="24"/>
        <v>0.2</v>
      </c>
    </row>
    <row r="307" spans="1:11" ht="14.25" x14ac:dyDescent="0.2">
      <c r="A307" s="22">
        <v>1602</v>
      </c>
      <c r="B307" s="23">
        <v>40241</v>
      </c>
      <c r="C307" s="24">
        <v>2.2806297056810405</v>
      </c>
      <c r="D307" s="22">
        <v>1</v>
      </c>
      <c r="E307" s="25">
        <v>184550</v>
      </c>
      <c r="F307" s="26">
        <v>5.99</v>
      </c>
      <c r="G307" s="27">
        <f t="shared" si="20"/>
        <v>1105454.5</v>
      </c>
      <c r="H307" s="28" t="str">
        <f t="shared" si="21"/>
        <v>No</v>
      </c>
      <c r="I307" s="28" t="str">
        <f t="shared" si="22"/>
        <v>No</v>
      </c>
      <c r="J307" s="28" t="str">
        <f t="shared" si="23"/>
        <v>No</v>
      </c>
      <c r="K307" s="29">
        <f t="shared" si="24"/>
        <v>0.09</v>
      </c>
    </row>
    <row r="308" spans="1:11" ht="14.25" x14ac:dyDescent="0.2">
      <c r="A308" s="22">
        <v>1605</v>
      </c>
      <c r="B308" s="23">
        <v>36911</v>
      </c>
      <c r="C308" s="24">
        <v>11.397672826830938</v>
      </c>
      <c r="D308" s="22">
        <v>24</v>
      </c>
      <c r="E308" s="25">
        <v>581050</v>
      </c>
      <c r="F308" s="26">
        <v>2.99</v>
      </c>
      <c r="G308" s="27">
        <f t="shared" si="20"/>
        <v>1737339.5000000002</v>
      </c>
      <c r="H308" s="28" t="str">
        <f t="shared" si="21"/>
        <v>No</v>
      </c>
      <c r="I308" s="28" t="str">
        <f t="shared" si="22"/>
        <v>Yes</v>
      </c>
      <c r="J308" s="28" t="str">
        <f t="shared" si="23"/>
        <v>Yes</v>
      </c>
      <c r="K308" s="29">
        <f t="shared" si="24"/>
        <v>0.2</v>
      </c>
    </row>
    <row r="309" spans="1:11" ht="14.25" x14ac:dyDescent="0.2">
      <c r="A309" s="22">
        <v>1607</v>
      </c>
      <c r="B309" s="23">
        <v>39663</v>
      </c>
      <c r="C309" s="24">
        <v>3.8631074606433948</v>
      </c>
      <c r="D309" s="22">
        <v>1</v>
      </c>
      <c r="E309" s="25">
        <v>465408</v>
      </c>
      <c r="F309" s="26">
        <v>9.99</v>
      </c>
      <c r="G309" s="27">
        <f t="shared" si="20"/>
        <v>4649425.92</v>
      </c>
      <c r="H309" s="28" t="str">
        <f t="shared" si="21"/>
        <v>No</v>
      </c>
      <c r="I309" s="28" t="str">
        <f t="shared" si="22"/>
        <v>No</v>
      </c>
      <c r="J309" s="28" t="str">
        <f t="shared" si="23"/>
        <v>No</v>
      </c>
      <c r="K309" s="29">
        <f t="shared" si="24"/>
        <v>0.09</v>
      </c>
    </row>
    <row r="310" spans="1:11" ht="14.25" x14ac:dyDescent="0.2">
      <c r="A310" s="22">
        <v>1611</v>
      </c>
      <c r="B310" s="23">
        <v>37443</v>
      </c>
      <c r="C310" s="24">
        <v>9.9411362080766601</v>
      </c>
      <c r="D310" s="22">
        <v>22</v>
      </c>
      <c r="E310" s="25">
        <v>654772</v>
      </c>
      <c r="F310" s="26">
        <v>23.99</v>
      </c>
      <c r="G310" s="27">
        <f t="shared" si="20"/>
        <v>15707980.279999999</v>
      </c>
      <c r="H310" s="28" t="str">
        <f t="shared" si="21"/>
        <v>No</v>
      </c>
      <c r="I310" s="28" t="str">
        <f t="shared" si="22"/>
        <v>Yes</v>
      </c>
      <c r="J310" s="28" t="str">
        <f t="shared" si="23"/>
        <v>Yes</v>
      </c>
      <c r="K310" s="29">
        <f t="shared" si="24"/>
        <v>0.2</v>
      </c>
    </row>
    <row r="311" spans="1:11" ht="14.25" x14ac:dyDescent="0.2">
      <c r="A311" s="22">
        <v>1611</v>
      </c>
      <c r="B311" s="23">
        <v>39004</v>
      </c>
      <c r="C311" s="24">
        <v>5.6673511293634498</v>
      </c>
      <c r="D311" s="22">
        <v>21</v>
      </c>
      <c r="E311" s="25">
        <v>311711</v>
      </c>
      <c r="F311" s="26">
        <v>23.99</v>
      </c>
      <c r="G311" s="27">
        <f t="shared" si="20"/>
        <v>7477946.8899999997</v>
      </c>
      <c r="H311" s="28" t="str">
        <f t="shared" si="21"/>
        <v>No</v>
      </c>
      <c r="I311" s="28" t="str">
        <f t="shared" si="22"/>
        <v>Yes</v>
      </c>
      <c r="J311" s="28" t="str">
        <f t="shared" si="23"/>
        <v>Yes</v>
      </c>
      <c r="K311" s="29">
        <f t="shared" si="24"/>
        <v>0.2</v>
      </c>
    </row>
    <row r="312" spans="1:11" ht="14.25" x14ac:dyDescent="0.2">
      <c r="A312" s="22">
        <v>1613</v>
      </c>
      <c r="B312" s="23">
        <v>39583</v>
      </c>
      <c r="C312" s="24">
        <v>4.0821355236139629</v>
      </c>
      <c r="D312" s="22">
        <v>23</v>
      </c>
      <c r="E312" s="25">
        <v>386193</v>
      </c>
      <c r="F312" s="26">
        <v>10.99</v>
      </c>
      <c r="G312" s="27">
        <f t="shared" si="20"/>
        <v>4244261.07</v>
      </c>
      <c r="H312" s="28" t="str">
        <f t="shared" si="21"/>
        <v>No</v>
      </c>
      <c r="I312" s="28" t="str">
        <f t="shared" si="22"/>
        <v>Yes</v>
      </c>
      <c r="J312" s="28" t="str">
        <f t="shared" si="23"/>
        <v>No</v>
      </c>
      <c r="K312" s="29">
        <f t="shared" si="24"/>
        <v>0.15</v>
      </c>
    </row>
    <row r="313" spans="1:11" ht="14.25" x14ac:dyDescent="0.2">
      <c r="A313" s="22">
        <v>1614</v>
      </c>
      <c r="B313" s="23">
        <v>36956</v>
      </c>
      <c r="C313" s="24">
        <v>11.274469541409994</v>
      </c>
      <c r="D313" s="22">
        <v>20</v>
      </c>
      <c r="E313" s="25">
        <v>109297</v>
      </c>
      <c r="F313" s="26">
        <v>5.99</v>
      </c>
      <c r="G313" s="27">
        <f t="shared" si="20"/>
        <v>654689.03</v>
      </c>
      <c r="H313" s="28" t="str">
        <f t="shared" si="21"/>
        <v>No</v>
      </c>
      <c r="I313" s="28" t="str">
        <f t="shared" si="22"/>
        <v>Yes</v>
      </c>
      <c r="J313" s="28" t="str">
        <f t="shared" si="23"/>
        <v>No</v>
      </c>
      <c r="K313" s="29">
        <f t="shared" si="24"/>
        <v>0.2</v>
      </c>
    </row>
    <row r="314" spans="1:11" ht="14.25" x14ac:dyDescent="0.2">
      <c r="A314" s="22">
        <v>1614</v>
      </c>
      <c r="B314" s="23">
        <v>40922</v>
      </c>
      <c r="C314" s="24">
        <v>0.41615331964407942</v>
      </c>
      <c r="D314" s="22">
        <v>15</v>
      </c>
      <c r="E314" s="25">
        <v>508137</v>
      </c>
      <c r="F314" s="26">
        <v>5.99</v>
      </c>
      <c r="G314" s="27">
        <f t="shared" si="20"/>
        <v>3043740.63</v>
      </c>
      <c r="H314" s="28" t="str">
        <f t="shared" si="21"/>
        <v>Yes</v>
      </c>
      <c r="I314" s="28" t="str">
        <f t="shared" si="22"/>
        <v>Yes</v>
      </c>
      <c r="J314" s="28" t="str">
        <f t="shared" si="23"/>
        <v>No</v>
      </c>
      <c r="K314" s="29">
        <f t="shared" si="24"/>
        <v>0.15</v>
      </c>
    </row>
    <row r="315" spans="1:11" ht="14.25" x14ac:dyDescent="0.2">
      <c r="A315" s="22">
        <v>1616</v>
      </c>
      <c r="B315" s="23">
        <v>40687</v>
      </c>
      <c r="C315" s="24">
        <v>1.0595482546201231</v>
      </c>
      <c r="D315" s="22">
        <v>3</v>
      </c>
      <c r="E315" s="25">
        <v>356759</v>
      </c>
      <c r="F315" s="26">
        <v>2.99</v>
      </c>
      <c r="G315" s="27">
        <f t="shared" si="20"/>
        <v>1066709.4100000001</v>
      </c>
      <c r="H315" s="28" t="str">
        <f t="shared" si="21"/>
        <v>No</v>
      </c>
      <c r="I315" s="28" t="str">
        <f t="shared" si="22"/>
        <v>No</v>
      </c>
      <c r="J315" s="28" t="str">
        <f t="shared" si="23"/>
        <v>No</v>
      </c>
      <c r="K315" s="29">
        <f t="shared" si="24"/>
        <v>0.09</v>
      </c>
    </row>
    <row r="316" spans="1:11" ht="14.25" x14ac:dyDescent="0.2">
      <c r="A316" s="22">
        <v>1617</v>
      </c>
      <c r="B316" s="23">
        <v>38058</v>
      </c>
      <c r="C316" s="24">
        <v>8.2573579739904179</v>
      </c>
      <c r="D316" s="22">
        <v>15</v>
      </c>
      <c r="E316" s="25">
        <v>277421</v>
      </c>
      <c r="F316" s="26">
        <v>7.99</v>
      </c>
      <c r="G316" s="27">
        <f t="shared" si="20"/>
        <v>2216593.79</v>
      </c>
      <c r="H316" s="28" t="str">
        <f t="shared" si="21"/>
        <v>No</v>
      </c>
      <c r="I316" s="28" t="str">
        <f t="shared" si="22"/>
        <v>Yes</v>
      </c>
      <c r="J316" s="28" t="str">
        <f t="shared" si="23"/>
        <v>Yes</v>
      </c>
      <c r="K316" s="29">
        <f t="shared" si="24"/>
        <v>0.2</v>
      </c>
    </row>
    <row r="317" spans="1:11" ht="14.25" x14ac:dyDescent="0.2">
      <c r="A317" s="22">
        <v>1624</v>
      </c>
      <c r="B317" s="23">
        <v>40213</v>
      </c>
      <c r="C317" s="24">
        <v>2.3572895277207393</v>
      </c>
      <c r="D317" s="22">
        <v>5</v>
      </c>
      <c r="E317" s="25">
        <v>13045</v>
      </c>
      <c r="F317" s="26">
        <v>9.99</v>
      </c>
      <c r="G317" s="27">
        <f t="shared" si="20"/>
        <v>130319.55</v>
      </c>
      <c r="H317" s="28" t="str">
        <f t="shared" si="21"/>
        <v>No</v>
      </c>
      <c r="I317" s="28" t="str">
        <f t="shared" si="22"/>
        <v>No</v>
      </c>
      <c r="J317" s="28" t="str">
        <f t="shared" si="23"/>
        <v>No</v>
      </c>
      <c r="K317" s="29">
        <f t="shared" si="24"/>
        <v>0.09</v>
      </c>
    </row>
    <row r="318" spans="1:11" ht="14.25" x14ac:dyDescent="0.2">
      <c r="A318" s="22">
        <v>1625</v>
      </c>
      <c r="B318" s="23">
        <v>40780</v>
      </c>
      <c r="C318" s="24">
        <v>0.80492813141683783</v>
      </c>
      <c r="D318" s="22">
        <v>5</v>
      </c>
      <c r="E318" s="25">
        <v>213385</v>
      </c>
      <c r="F318" s="26">
        <v>3.99</v>
      </c>
      <c r="G318" s="27">
        <f t="shared" si="20"/>
        <v>851406.15</v>
      </c>
      <c r="H318" s="28" t="str">
        <f t="shared" si="21"/>
        <v>Yes</v>
      </c>
      <c r="I318" s="28" t="str">
        <f t="shared" si="22"/>
        <v>No</v>
      </c>
      <c r="J318" s="28" t="str">
        <f t="shared" si="23"/>
        <v>No</v>
      </c>
      <c r="K318" s="29">
        <f t="shared" si="24"/>
        <v>0.09</v>
      </c>
    </row>
    <row r="319" spans="1:11" ht="14.25" x14ac:dyDescent="0.2">
      <c r="A319" s="22">
        <v>1628</v>
      </c>
      <c r="B319" s="23">
        <v>39092</v>
      </c>
      <c r="C319" s="24">
        <v>5.4264202600958251</v>
      </c>
      <c r="D319" s="22">
        <v>12</v>
      </c>
      <c r="E319" s="25">
        <v>519465</v>
      </c>
      <c r="F319" s="26">
        <v>23.99</v>
      </c>
      <c r="G319" s="27">
        <f t="shared" si="20"/>
        <v>12461965.35</v>
      </c>
      <c r="H319" s="28" t="str">
        <f t="shared" si="21"/>
        <v>No</v>
      </c>
      <c r="I319" s="28" t="str">
        <f t="shared" si="22"/>
        <v>Yes</v>
      </c>
      <c r="J319" s="28" t="str">
        <f t="shared" si="23"/>
        <v>Yes</v>
      </c>
      <c r="K319" s="29">
        <f t="shared" si="24"/>
        <v>0.2</v>
      </c>
    </row>
    <row r="320" spans="1:11" ht="14.25" x14ac:dyDescent="0.2">
      <c r="A320" s="22">
        <v>1629</v>
      </c>
      <c r="B320" s="23">
        <v>37251</v>
      </c>
      <c r="C320" s="24">
        <v>10.466803559206022</v>
      </c>
      <c r="D320" s="22">
        <v>5</v>
      </c>
      <c r="E320" s="25">
        <v>153868</v>
      </c>
      <c r="F320" s="26">
        <v>5.99</v>
      </c>
      <c r="G320" s="27">
        <f t="shared" si="20"/>
        <v>921669.32000000007</v>
      </c>
      <c r="H320" s="28" t="str">
        <f t="shared" si="21"/>
        <v>No</v>
      </c>
      <c r="I320" s="28" t="str">
        <f t="shared" si="22"/>
        <v>Yes</v>
      </c>
      <c r="J320" s="28" t="str">
        <f t="shared" si="23"/>
        <v>No</v>
      </c>
      <c r="K320" s="29">
        <f t="shared" si="24"/>
        <v>0.09</v>
      </c>
    </row>
    <row r="321" spans="1:11" ht="14.25" x14ac:dyDescent="0.2">
      <c r="A321" s="22">
        <v>1629</v>
      </c>
      <c r="B321" s="23">
        <v>39646</v>
      </c>
      <c r="C321" s="24">
        <v>3.9096509240246409</v>
      </c>
      <c r="D321" s="22">
        <v>2</v>
      </c>
      <c r="E321" s="25">
        <v>396133</v>
      </c>
      <c r="F321" s="26">
        <v>5.99</v>
      </c>
      <c r="G321" s="27">
        <f t="shared" si="20"/>
        <v>2372836.67</v>
      </c>
      <c r="H321" s="28" t="str">
        <f t="shared" si="21"/>
        <v>No</v>
      </c>
      <c r="I321" s="28" t="str">
        <f t="shared" si="22"/>
        <v>No</v>
      </c>
      <c r="J321" s="28" t="str">
        <f t="shared" si="23"/>
        <v>No</v>
      </c>
      <c r="K321" s="29">
        <f t="shared" si="24"/>
        <v>0.09</v>
      </c>
    </row>
    <row r="322" spans="1:11" ht="14.25" x14ac:dyDescent="0.2">
      <c r="A322" s="22">
        <v>1630</v>
      </c>
      <c r="B322" s="23">
        <v>39024</v>
      </c>
      <c r="C322" s="24">
        <v>5.6125941136208075</v>
      </c>
      <c r="D322" s="22">
        <v>13</v>
      </c>
      <c r="E322" s="25">
        <v>305932</v>
      </c>
      <c r="F322" s="26">
        <v>10.99</v>
      </c>
      <c r="G322" s="27">
        <f t="shared" ref="G322:G385" si="25">Number_of_Books_Sold*Sell_Price</f>
        <v>3362192.68</v>
      </c>
      <c r="H322" s="28" t="str">
        <f t="shared" ref="H322:H385" si="26">IF(AND(Years_Under_Contract&lt;2,Number_of_Books_in_Print&gt;4)=TRUE,"Yes","No")</f>
        <v>No</v>
      </c>
      <c r="I322" s="28" t="str">
        <f t="shared" ref="I322:I385" si="27">IF(OR(Years_Under_Contract&gt;5,Number_of_Books_in_Print&gt;=10)=TRUE,"Yes","No")</f>
        <v>Yes</v>
      </c>
      <c r="J322" s="28" t="str">
        <f t="shared" ref="J322:J385" si="28">IF(AND(Years_Under_Contract&gt;5,OR(Number_of_Books_in_Print&gt;350000,Income_Earned&gt;=1000000))=TRUE,"Yes","No")</f>
        <v>Yes</v>
      </c>
      <c r="K322" s="29">
        <f t="shared" ref="K322:K385" si="29">IF(AND(Years_Under_Contract&gt;5,OR(Number_of_Books_in_Print&gt;10,Income_Earned&gt;1000000)),0.2,IF(Number_of_Books_in_Print&gt;10,0.15,0.09))</f>
        <v>0.2</v>
      </c>
    </row>
    <row r="323" spans="1:11" ht="14.25" x14ac:dyDescent="0.2">
      <c r="A323" s="22">
        <v>1631</v>
      </c>
      <c r="B323" s="23">
        <v>40781</v>
      </c>
      <c r="C323" s="24">
        <v>0.80219028062970565</v>
      </c>
      <c r="D323" s="22">
        <v>3</v>
      </c>
      <c r="E323" s="25">
        <v>52009</v>
      </c>
      <c r="F323" s="26">
        <v>10.99</v>
      </c>
      <c r="G323" s="27">
        <f t="shared" si="25"/>
        <v>571578.91</v>
      </c>
      <c r="H323" s="28" t="str">
        <f t="shared" si="26"/>
        <v>No</v>
      </c>
      <c r="I323" s="28" t="str">
        <f t="shared" si="27"/>
        <v>No</v>
      </c>
      <c r="J323" s="28" t="str">
        <f t="shared" si="28"/>
        <v>No</v>
      </c>
      <c r="K323" s="29">
        <f t="shared" si="29"/>
        <v>0.09</v>
      </c>
    </row>
    <row r="324" spans="1:11" ht="14.25" x14ac:dyDescent="0.2">
      <c r="A324" s="22">
        <v>1632</v>
      </c>
      <c r="B324" s="23">
        <v>38200</v>
      </c>
      <c r="C324" s="24">
        <v>7.868583162217659</v>
      </c>
      <c r="D324" s="22">
        <v>12</v>
      </c>
      <c r="E324" s="25">
        <v>56968</v>
      </c>
      <c r="F324" s="26">
        <v>23.99</v>
      </c>
      <c r="G324" s="27">
        <f t="shared" si="25"/>
        <v>1366662.3199999998</v>
      </c>
      <c r="H324" s="28" t="str">
        <f t="shared" si="26"/>
        <v>No</v>
      </c>
      <c r="I324" s="28" t="str">
        <f t="shared" si="27"/>
        <v>Yes</v>
      </c>
      <c r="J324" s="28" t="str">
        <f t="shared" si="28"/>
        <v>Yes</v>
      </c>
      <c r="K324" s="29">
        <f t="shared" si="29"/>
        <v>0.2</v>
      </c>
    </row>
    <row r="325" spans="1:11" ht="14.25" x14ac:dyDescent="0.2">
      <c r="A325" s="22">
        <v>1634</v>
      </c>
      <c r="B325" s="23">
        <v>38467</v>
      </c>
      <c r="C325" s="24">
        <v>7.137577002053388</v>
      </c>
      <c r="D325" s="22">
        <v>7</v>
      </c>
      <c r="E325" s="25">
        <v>520435</v>
      </c>
      <c r="F325" s="26">
        <v>10.99</v>
      </c>
      <c r="G325" s="27">
        <f t="shared" si="25"/>
        <v>5719580.6500000004</v>
      </c>
      <c r="H325" s="28" t="str">
        <f t="shared" si="26"/>
        <v>No</v>
      </c>
      <c r="I325" s="28" t="str">
        <f t="shared" si="27"/>
        <v>Yes</v>
      </c>
      <c r="J325" s="28" t="str">
        <f t="shared" si="28"/>
        <v>Yes</v>
      </c>
      <c r="K325" s="29">
        <f t="shared" si="29"/>
        <v>0.2</v>
      </c>
    </row>
    <row r="326" spans="1:11" ht="14.25" x14ac:dyDescent="0.2">
      <c r="A326" s="22">
        <v>1635</v>
      </c>
      <c r="B326" s="23">
        <v>38600</v>
      </c>
      <c r="C326" s="24">
        <v>6.7734428473648185</v>
      </c>
      <c r="D326" s="22">
        <v>3</v>
      </c>
      <c r="E326" s="25">
        <v>70651</v>
      </c>
      <c r="F326" s="26">
        <v>2.99</v>
      </c>
      <c r="G326" s="27">
        <f t="shared" si="25"/>
        <v>211246.49000000002</v>
      </c>
      <c r="H326" s="28" t="str">
        <f t="shared" si="26"/>
        <v>No</v>
      </c>
      <c r="I326" s="28" t="str">
        <f t="shared" si="27"/>
        <v>Yes</v>
      </c>
      <c r="J326" s="28" t="str">
        <f t="shared" si="28"/>
        <v>No</v>
      </c>
      <c r="K326" s="29">
        <f t="shared" si="29"/>
        <v>0.09</v>
      </c>
    </row>
    <row r="327" spans="1:11" ht="14.25" x14ac:dyDescent="0.2">
      <c r="A327" s="22">
        <v>1638</v>
      </c>
      <c r="B327" s="23">
        <v>39766</v>
      </c>
      <c r="C327" s="24">
        <v>3.5811088295687883</v>
      </c>
      <c r="D327" s="22">
        <v>23</v>
      </c>
      <c r="E327" s="25">
        <v>192112</v>
      </c>
      <c r="F327" s="26">
        <v>10.99</v>
      </c>
      <c r="G327" s="27">
        <f t="shared" si="25"/>
        <v>2111310.88</v>
      </c>
      <c r="H327" s="28" t="str">
        <f t="shared" si="26"/>
        <v>No</v>
      </c>
      <c r="I327" s="28" t="str">
        <f t="shared" si="27"/>
        <v>Yes</v>
      </c>
      <c r="J327" s="28" t="str">
        <f t="shared" si="28"/>
        <v>No</v>
      </c>
      <c r="K327" s="29">
        <f t="shared" si="29"/>
        <v>0.15</v>
      </c>
    </row>
    <row r="328" spans="1:11" ht="14.25" x14ac:dyDescent="0.2">
      <c r="A328" s="22">
        <v>1640</v>
      </c>
      <c r="B328" s="23">
        <v>37137</v>
      </c>
      <c r="C328" s="24">
        <v>10.778918548939084</v>
      </c>
      <c r="D328" s="22">
        <v>13</v>
      </c>
      <c r="E328" s="25">
        <v>225082</v>
      </c>
      <c r="F328" s="26">
        <v>5.99</v>
      </c>
      <c r="G328" s="27">
        <f t="shared" si="25"/>
        <v>1348241.18</v>
      </c>
      <c r="H328" s="28" t="str">
        <f t="shared" si="26"/>
        <v>No</v>
      </c>
      <c r="I328" s="28" t="str">
        <f t="shared" si="27"/>
        <v>Yes</v>
      </c>
      <c r="J328" s="28" t="str">
        <f t="shared" si="28"/>
        <v>Yes</v>
      </c>
      <c r="K328" s="29">
        <f t="shared" si="29"/>
        <v>0.2</v>
      </c>
    </row>
    <row r="329" spans="1:11" ht="14.25" x14ac:dyDescent="0.2">
      <c r="A329" s="22">
        <v>1642</v>
      </c>
      <c r="B329" s="23">
        <v>40493</v>
      </c>
      <c r="C329" s="24">
        <v>1.5906913073237507</v>
      </c>
      <c r="D329" s="22">
        <v>20</v>
      </c>
      <c r="E329" s="25">
        <v>588541</v>
      </c>
      <c r="F329" s="26">
        <v>23.99</v>
      </c>
      <c r="G329" s="27">
        <f t="shared" si="25"/>
        <v>14119098.59</v>
      </c>
      <c r="H329" s="28" t="str">
        <f t="shared" si="26"/>
        <v>Yes</v>
      </c>
      <c r="I329" s="28" t="str">
        <f t="shared" si="27"/>
        <v>Yes</v>
      </c>
      <c r="J329" s="28" t="str">
        <f t="shared" si="28"/>
        <v>No</v>
      </c>
      <c r="K329" s="29">
        <f t="shared" si="29"/>
        <v>0.15</v>
      </c>
    </row>
    <row r="330" spans="1:11" ht="14.25" x14ac:dyDescent="0.2">
      <c r="A330" s="22">
        <v>1643</v>
      </c>
      <c r="B330" s="23">
        <v>40267</v>
      </c>
      <c r="C330" s="24">
        <v>2.2094455852156059</v>
      </c>
      <c r="D330" s="22">
        <v>22</v>
      </c>
      <c r="E330" s="25">
        <v>12746</v>
      </c>
      <c r="F330" s="26">
        <v>2.99</v>
      </c>
      <c r="G330" s="27">
        <f t="shared" si="25"/>
        <v>38110.54</v>
      </c>
      <c r="H330" s="28" t="str">
        <f t="shared" si="26"/>
        <v>No</v>
      </c>
      <c r="I330" s="28" t="str">
        <f t="shared" si="27"/>
        <v>Yes</v>
      </c>
      <c r="J330" s="28" t="str">
        <f t="shared" si="28"/>
        <v>No</v>
      </c>
      <c r="K330" s="29">
        <f t="shared" si="29"/>
        <v>0.15</v>
      </c>
    </row>
    <row r="331" spans="1:11" ht="14.25" x14ac:dyDescent="0.2">
      <c r="A331" s="22">
        <v>1644</v>
      </c>
      <c r="B331" s="23">
        <v>37654</v>
      </c>
      <c r="C331" s="24">
        <v>9.3634496919917858</v>
      </c>
      <c r="D331" s="22">
        <v>23</v>
      </c>
      <c r="E331" s="25">
        <v>161540</v>
      </c>
      <c r="F331" s="26">
        <v>10.99</v>
      </c>
      <c r="G331" s="27">
        <f t="shared" si="25"/>
        <v>1775324.6</v>
      </c>
      <c r="H331" s="28" t="str">
        <f t="shared" si="26"/>
        <v>No</v>
      </c>
      <c r="I331" s="28" t="str">
        <f t="shared" si="27"/>
        <v>Yes</v>
      </c>
      <c r="J331" s="28" t="str">
        <f t="shared" si="28"/>
        <v>Yes</v>
      </c>
      <c r="K331" s="29">
        <f t="shared" si="29"/>
        <v>0.2</v>
      </c>
    </row>
    <row r="332" spans="1:11" ht="14.25" x14ac:dyDescent="0.2">
      <c r="A332" s="22">
        <v>1647</v>
      </c>
      <c r="B332" s="23">
        <v>39311</v>
      </c>
      <c r="C332" s="24">
        <v>4.8268309377138943</v>
      </c>
      <c r="D332" s="22">
        <v>8</v>
      </c>
      <c r="E332" s="25">
        <v>685143</v>
      </c>
      <c r="F332" s="26">
        <v>9.99</v>
      </c>
      <c r="G332" s="27">
        <f t="shared" si="25"/>
        <v>6844578.5700000003</v>
      </c>
      <c r="H332" s="28" t="str">
        <f t="shared" si="26"/>
        <v>No</v>
      </c>
      <c r="I332" s="28" t="str">
        <f t="shared" si="27"/>
        <v>No</v>
      </c>
      <c r="J332" s="28" t="str">
        <f t="shared" si="28"/>
        <v>No</v>
      </c>
      <c r="K332" s="29">
        <f t="shared" si="29"/>
        <v>0.09</v>
      </c>
    </row>
    <row r="333" spans="1:11" ht="14.25" x14ac:dyDescent="0.2">
      <c r="A333" s="22">
        <v>1647</v>
      </c>
      <c r="B333" s="23">
        <v>39062</v>
      </c>
      <c r="C333" s="24">
        <v>5.508555783709788</v>
      </c>
      <c r="D333" s="22">
        <v>21</v>
      </c>
      <c r="E333" s="25">
        <v>568990</v>
      </c>
      <c r="F333" s="26">
        <v>2.99</v>
      </c>
      <c r="G333" s="27">
        <f t="shared" si="25"/>
        <v>1701280.1</v>
      </c>
      <c r="H333" s="28" t="str">
        <f t="shared" si="26"/>
        <v>No</v>
      </c>
      <c r="I333" s="28" t="str">
        <f t="shared" si="27"/>
        <v>Yes</v>
      </c>
      <c r="J333" s="28" t="str">
        <f t="shared" si="28"/>
        <v>Yes</v>
      </c>
      <c r="K333" s="29">
        <f t="shared" si="29"/>
        <v>0.2</v>
      </c>
    </row>
    <row r="334" spans="1:11" ht="14.25" x14ac:dyDescent="0.2">
      <c r="A334" s="22">
        <v>1650</v>
      </c>
      <c r="B334" s="23">
        <v>36939</v>
      </c>
      <c r="C334" s="24">
        <v>11.321013004791238</v>
      </c>
      <c r="D334" s="22">
        <v>7</v>
      </c>
      <c r="E334" s="25">
        <v>119865</v>
      </c>
      <c r="F334" s="26">
        <v>3.99</v>
      </c>
      <c r="G334" s="27">
        <f t="shared" si="25"/>
        <v>478261.35000000003</v>
      </c>
      <c r="H334" s="28" t="str">
        <f t="shared" si="26"/>
        <v>No</v>
      </c>
      <c r="I334" s="28" t="str">
        <f t="shared" si="27"/>
        <v>Yes</v>
      </c>
      <c r="J334" s="28" t="str">
        <f t="shared" si="28"/>
        <v>No</v>
      </c>
      <c r="K334" s="29">
        <f t="shared" si="29"/>
        <v>0.09</v>
      </c>
    </row>
    <row r="335" spans="1:11" ht="14.25" x14ac:dyDescent="0.2">
      <c r="A335" s="22">
        <v>1651</v>
      </c>
      <c r="B335" s="23">
        <v>40031</v>
      </c>
      <c r="C335" s="24">
        <v>2.8555783709787819</v>
      </c>
      <c r="D335" s="22">
        <v>16</v>
      </c>
      <c r="E335" s="25">
        <v>60220</v>
      </c>
      <c r="F335" s="26">
        <v>2.99</v>
      </c>
      <c r="G335" s="27">
        <f t="shared" si="25"/>
        <v>180057.80000000002</v>
      </c>
      <c r="H335" s="28" t="str">
        <f t="shared" si="26"/>
        <v>No</v>
      </c>
      <c r="I335" s="28" t="str">
        <f t="shared" si="27"/>
        <v>Yes</v>
      </c>
      <c r="J335" s="28" t="str">
        <f t="shared" si="28"/>
        <v>No</v>
      </c>
      <c r="K335" s="29">
        <f t="shared" si="29"/>
        <v>0.15</v>
      </c>
    </row>
    <row r="336" spans="1:11" ht="14.25" x14ac:dyDescent="0.2">
      <c r="A336" s="22">
        <v>1653</v>
      </c>
      <c r="B336" s="23">
        <v>37192</v>
      </c>
      <c r="C336" s="24">
        <v>10.628336755646817</v>
      </c>
      <c r="D336" s="22">
        <v>1</v>
      </c>
      <c r="E336" s="25">
        <v>212133</v>
      </c>
      <c r="F336" s="26">
        <v>2.99</v>
      </c>
      <c r="G336" s="27">
        <f t="shared" si="25"/>
        <v>634277.67000000004</v>
      </c>
      <c r="H336" s="28" t="str">
        <f t="shared" si="26"/>
        <v>No</v>
      </c>
      <c r="I336" s="28" t="str">
        <f t="shared" si="27"/>
        <v>Yes</v>
      </c>
      <c r="J336" s="28" t="str">
        <f t="shared" si="28"/>
        <v>No</v>
      </c>
      <c r="K336" s="29">
        <f t="shared" si="29"/>
        <v>0.09</v>
      </c>
    </row>
    <row r="337" spans="1:11" ht="14.25" x14ac:dyDescent="0.2">
      <c r="A337" s="22">
        <v>1655</v>
      </c>
      <c r="B337" s="23">
        <v>41095</v>
      </c>
      <c r="C337" s="24">
        <v>-5.7494866529774126E-2</v>
      </c>
      <c r="D337" s="22">
        <v>12</v>
      </c>
      <c r="E337" s="25">
        <v>491475</v>
      </c>
      <c r="F337" s="26">
        <v>23.99</v>
      </c>
      <c r="G337" s="27">
        <f t="shared" si="25"/>
        <v>11790485.25</v>
      </c>
      <c r="H337" s="28" t="str">
        <f t="shared" si="26"/>
        <v>Yes</v>
      </c>
      <c r="I337" s="28" t="str">
        <f t="shared" si="27"/>
        <v>Yes</v>
      </c>
      <c r="J337" s="28" t="str">
        <f t="shared" si="28"/>
        <v>No</v>
      </c>
      <c r="K337" s="29">
        <f t="shared" si="29"/>
        <v>0.15</v>
      </c>
    </row>
    <row r="338" spans="1:11" ht="14.25" x14ac:dyDescent="0.2">
      <c r="A338" s="22">
        <v>1655</v>
      </c>
      <c r="B338" s="23">
        <v>41187</v>
      </c>
      <c r="C338" s="24">
        <v>-0.30937713894592744</v>
      </c>
      <c r="D338" s="22">
        <v>25</v>
      </c>
      <c r="E338" s="25">
        <v>689608</v>
      </c>
      <c r="F338" s="26">
        <v>15.99</v>
      </c>
      <c r="G338" s="27">
        <f t="shared" si="25"/>
        <v>11026831.92</v>
      </c>
      <c r="H338" s="28" t="str">
        <f t="shared" si="26"/>
        <v>Yes</v>
      </c>
      <c r="I338" s="28" t="str">
        <f t="shared" si="27"/>
        <v>Yes</v>
      </c>
      <c r="J338" s="28" t="str">
        <f t="shared" si="28"/>
        <v>No</v>
      </c>
      <c r="K338" s="29">
        <f t="shared" si="29"/>
        <v>0.15</v>
      </c>
    </row>
    <row r="339" spans="1:11" ht="14.25" x14ac:dyDescent="0.2">
      <c r="A339" s="22">
        <v>1656</v>
      </c>
      <c r="B339" s="23">
        <v>39035</v>
      </c>
      <c r="C339" s="24">
        <v>5.5824777549623548</v>
      </c>
      <c r="D339" s="22">
        <v>11</v>
      </c>
      <c r="E339" s="25">
        <v>307990</v>
      </c>
      <c r="F339" s="26">
        <v>2.99</v>
      </c>
      <c r="G339" s="27">
        <f t="shared" si="25"/>
        <v>920890.10000000009</v>
      </c>
      <c r="H339" s="28" t="str">
        <f t="shared" si="26"/>
        <v>No</v>
      </c>
      <c r="I339" s="28" t="str">
        <f t="shared" si="27"/>
        <v>Yes</v>
      </c>
      <c r="J339" s="28" t="str">
        <f t="shared" si="28"/>
        <v>No</v>
      </c>
      <c r="K339" s="29">
        <f t="shared" si="29"/>
        <v>0.2</v>
      </c>
    </row>
    <row r="340" spans="1:11" ht="14.25" x14ac:dyDescent="0.2">
      <c r="A340" s="22">
        <v>1656</v>
      </c>
      <c r="B340" s="23">
        <v>41274</v>
      </c>
      <c r="C340" s="24">
        <v>-0.54757015742642023</v>
      </c>
      <c r="D340" s="22">
        <v>23</v>
      </c>
      <c r="E340" s="25">
        <v>237523</v>
      </c>
      <c r="F340" s="26">
        <v>23.99</v>
      </c>
      <c r="G340" s="27">
        <f t="shared" si="25"/>
        <v>5698176.7699999996</v>
      </c>
      <c r="H340" s="28" t="str">
        <f t="shared" si="26"/>
        <v>Yes</v>
      </c>
      <c r="I340" s="28" t="str">
        <f t="shared" si="27"/>
        <v>Yes</v>
      </c>
      <c r="J340" s="28" t="str">
        <f t="shared" si="28"/>
        <v>No</v>
      </c>
      <c r="K340" s="29">
        <f t="shared" si="29"/>
        <v>0.15</v>
      </c>
    </row>
    <row r="341" spans="1:11" ht="14.25" x14ac:dyDescent="0.2">
      <c r="A341" s="22">
        <v>1657</v>
      </c>
      <c r="B341" s="23">
        <v>38270</v>
      </c>
      <c r="C341" s="24">
        <v>7.6769336071184124</v>
      </c>
      <c r="D341" s="22">
        <v>8</v>
      </c>
      <c r="E341" s="25">
        <v>533303</v>
      </c>
      <c r="F341" s="26">
        <v>5.99</v>
      </c>
      <c r="G341" s="27">
        <f t="shared" si="25"/>
        <v>3194484.97</v>
      </c>
      <c r="H341" s="28" t="str">
        <f t="shared" si="26"/>
        <v>No</v>
      </c>
      <c r="I341" s="28" t="str">
        <f t="shared" si="27"/>
        <v>Yes</v>
      </c>
      <c r="J341" s="28" t="str">
        <f t="shared" si="28"/>
        <v>Yes</v>
      </c>
      <c r="K341" s="29">
        <f t="shared" si="29"/>
        <v>0.2</v>
      </c>
    </row>
    <row r="342" spans="1:11" ht="14.25" x14ac:dyDescent="0.2">
      <c r="A342" s="22">
        <v>1661</v>
      </c>
      <c r="B342" s="23">
        <v>40068</v>
      </c>
      <c r="C342" s="24">
        <v>2.754277891854894</v>
      </c>
      <c r="D342" s="22">
        <v>16</v>
      </c>
      <c r="E342" s="25">
        <v>75840</v>
      </c>
      <c r="F342" s="26">
        <v>12.99</v>
      </c>
      <c r="G342" s="27">
        <f t="shared" si="25"/>
        <v>985161.6</v>
      </c>
      <c r="H342" s="28" t="str">
        <f t="shared" si="26"/>
        <v>No</v>
      </c>
      <c r="I342" s="28" t="str">
        <f t="shared" si="27"/>
        <v>Yes</v>
      </c>
      <c r="J342" s="28" t="str">
        <f t="shared" si="28"/>
        <v>No</v>
      </c>
      <c r="K342" s="29">
        <f t="shared" si="29"/>
        <v>0.15</v>
      </c>
    </row>
    <row r="343" spans="1:11" ht="14.25" x14ac:dyDescent="0.2">
      <c r="A343" s="22">
        <v>1662</v>
      </c>
      <c r="B343" s="23">
        <v>40799</v>
      </c>
      <c r="C343" s="24">
        <v>0.75290896646132788</v>
      </c>
      <c r="D343" s="22">
        <v>21</v>
      </c>
      <c r="E343" s="25">
        <v>688791</v>
      </c>
      <c r="F343" s="26">
        <v>2.99</v>
      </c>
      <c r="G343" s="27">
        <f t="shared" si="25"/>
        <v>2059485.09</v>
      </c>
      <c r="H343" s="28" t="str">
        <f t="shared" si="26"/>
        <v>Yes</v>
      </c>
      <c r="I343" s="28" t="str">
        <f t="shared" si="27"/>
        <v>Yes</v>
      </c>
      <c r="J343" s="28" t="str">
        <f t="shared" si="28"/>
        <v>No</v>
      </c>
      <c r="K343" s="29">
        <f t="shared" si="29"/>
        <v>0.15</v>
      </c>
    </row>
    <row r="344" spans="1:11" ht="14.25" x14ac:dyDescent="0.2">
      <c r="A344" s="22">
        <v>1666</v>
      </c>
      <c r="B344" s="23">
        <v>39392</v>
      </c>
      <c r="C344" s="24">
        <v>4.6050650239561941</v>
      </c>
      <c r="D344" s="22">
        <v>10</v>
      </c>
      <c r="E344" s="25">
        <v>177902</v>
      </c>
      <c r="F344" s="26">
        <v>5.99</v>
      </c>
      <c r="G344" s="27">
        <f t="shared" si="25"/>
        <v>1065632.98</v>
      </c>
      <c r="H344" s="28" t="str">
        <f t="shared" si="26"/>
        <v>No</v>
      </c>
      <c r="I344" s="28" t="str">
        <f t="shared" si="27"/>
        <v>Yes</v>
      </c>
      <c r="J344" s="28" t="str">
        <f t="shared" si="28"/>
        <v>No</v>
      </c>
      <c r="K344" s="29">
        <f t="shared" si="29"/>
        <v>0.09</v>
      </c>
    </row>
    <row r="345" spans="1:11" ht="14.25" x14ac:dyDescent="0.2">
      <c r="A345" s="22">
        <v>1668</v>
      </c>
      <c r="B345" s="23">
        <v>41094</v>
      </c>
      <c r="C345" s="24">
        <v>-5.4757015742642023E-2</v>
      </c>
      <c r="D345" s="22">
        <v>18</v>
      </c>
      <c r="E345" s="25">
        <v>404050</v>
      </c>
      <c r="F345" s="26">
        <v>10.99</v>
      </c>
      <c r="G345" s="27">
        <f t="shared" si="25"/>
        <v>4440509.5</v>
      </c>
      <c r="H345" s="28" t="str">
        <f t="shared" si="26"/>
        <v>Yes</v>
      </c>
      <c r="I345" s="28" t="str">
        <f t="shared" si="27"/>
        <v>Yes</v>
      </c>
      <c r="J345" s="28" t="str">
        <f t="shared" si="28"/>
        <v>No</v>
      </c>
      <c r="K345" s="29">
        <f t="shared" si="29"/>
        <v>0.15</v>
      </c>
    </row>
    <row r="346" spans="1:11" ht="14.25" x14ac:dyDescent="0.2">
      <c r="A346" s="22">
        <v>1669</v>
      </c>
      <c r="B346" s="23">
        <v>39167</v>
      </c>
      <c r="C346" s="24">
        <v>5.2210814510609174</v>
      </c>
      <c r="D346" s="22">
        <v>10</v>
      </c>
      <c r="E346" s="25">
        <v>369351</v>
      </c>
      <c r="F346" s="26">
        <v>9.99</v>
      </c>
      <c r="G346" s="27">
        <f t="shared" si="25"/>
        <v>3689816.49</v>
      </c>
      <c r="H346" s="28" t="str">
        <f t="shared" si="26"/>
        <v>No</v>
      </c>
      <c r="I346" s="28" t="str">
        <f t="shared" si="27"/>
        <v>Yes</v>
      </c>
      <c r="J346" s="28" t="str">
        <f t="shared" si="28"/>
        <v>Yes</v>
      </c>
      <c r="K346" s="29">
        <f t="shared" si="29"/>
        <v>0.2</v>
      </c>
    </row>
    <row r="347" spans="1:11" ht="14.25" x14ac:dyDescent="0.2">
      <c r="A347" s="22">
        <v>1670</v>
      </c>
      <c r="B347" s="23">
        <v>41100</v>
      </c>
      <c r="C347" s="24">
        <v>-7.1184120465434639E-2</v>
      </c>
      <c r="D347" s="22">
        <v>23</v>
      </c>
      <c r="E347" s="25">
        <v>494160</v>
      </c>
      <c r="F347" s="26">
        <v>9.99</v>
      </c>
      <c r="G347" s="27">
        <f t="shared" si="25"/>
        <v>4936658.4000000004</v>
      </c>
      <c r="H347" s="28" t="str">
        <f t="shared" si="26"/>
        <v>Yes</v>
      </c>
      <c r="I347" s="28" t="str">
        <f t="shared" si="27"/>
        <v>Yes</v>
      </c>
      <c r="J347" s="28" t="str">
        <f t="shared" si="28"/>
        <v>No</v>
      </c>
      <c r="K347" s="29">
        <f t="shared" si="29"/>
        <v>0.15</v>
      </c>
    </row>
    <row r="348" spans="1:11" ht="14.25" x14ac:dyDescent="0.2">
      <c r="A348" s="22">
        <v>1670</v>
      </c>
      <c r="B348" s="23">
        <v>38491</v>
      </c>
      <c r="C348" s="24">
        <v>7.0718685831622174</v>
      </c>
      <c r="D348" s="22">
        <v>11</v>
      </c>
      <c r="E348" s="25">
        <v>166284</v>
      </c>
      <c r="F348" s="26">
        <v>12.99</v>
      </c>
      <c r="G348" s="27">
        <f t="shared" si="25"/>
        <v>2160029.16</v>
      </c>
      <c r="H348" s="28" t="str">
        <f t="shared" si="26"/>
        <v>No</v>
      </c>
      <c r="I348" s="28" t="str">
        <f t="shared" si="27"/>
        <v>Yes</v>
      </c>
      <c r="J348" s="28" t="str">
        <f t="shared" si="28"/>
        <v>Yes</v>
      </c>
      <c r="K348" s="29">
        <f t="shared" si="29"/>
        <v>0.2</v>
      </c>
    </row>
    <row r="349" spans="1:11" ht="14.25" x14ac:dyDescent="0.2">
      <c r="A349" s="22">
        <v>1670</v>
      </c>
      <c r="B349" s="23">
        <v>38650</v>
      </c>
      <c r="C349" s="24">
        <v>6.6365503080082133</v>
      </c>
      <c r="D349" s="22">
        <v>9</v>
      </c>
      <c r="E349" s="25">
        <v>380056</v>
      </c>
      <c r="F349" s="26">
        <v>9.99</v>
      </c>
      <c r="G349" s="27">
        <f t="shared" si="25"/>
        <v>3796759.44</v>
      </c>
      <c r="H349" s="28" t="str">
        <f t="shared" si="26"/>
        <v>No</v>
      </c>
      <c r="I349" s="28" t="str">
        <f t="shared" si="27"/>
        <v>Yes</v>
      </c>
      <c r="J349" s="28" t="str">
        <f t="shared" si="28"/>
        <v>Yes</v>
      </c>
      <c r="K349" s="29">
        <f t="shared" si="29"/>
        <v>0.2</v>
      </c>
    </row>
    <row r="350" spans="1:11" ht="14.25" x14ac:dyDescent="0.2">
      <c r="A350" s="22">
        <v>1670</v>
      </c>
      <c r="B350" s="23">
        <v>38782</v>
      </c>
      <c r="C350" s="24">
        <v>6.2751540041067759</v>
      </c>
      <c r="D350" s="22">
        <v>2</v>
      </c>
      <c r="E350" s="25">
        <v>170002</v>
      </c>
      <c r="F350" s="26">
        <v>3.99</v>
      </c>
      <c r="G350" s="27">
        <f t="shared" si="25"/>
        <v>678307.98</v>
      </c>
      <c r="H350" s="28" t="str">
        <f t="shared" si="26"/>
        <v>No</v>
      </c>
      <c r="I350" s="28" t="str">
        <f t="shared" si="27"/>
        <v>Yes</v>
      </c>
      <c r="J350" s="28" t="str">
        <f t="shared" si="28"/>
        <v>No</v>
      </c>
      <c r="K350" s="29">
        <f t="shared" si="29"/>
        <v>0.09</v>
      </c>
    </row>
    <row r="351" spans="1:11" ht="14.25" x14ac:dyDescent="0.2">
      <c r="A351" s="22">
        <v>1671</v>
      </c>
      <c r="B351" s="23">
        <v>37462</v>
      </c>
      <c r="C351" s="24">
        <v>9.8891170431211499</v>
      </c>
      <c r="D351" s="22">
        <v>20</v>
      </c>
      <c r="E351" s="25">
        <v>269863</v>
      </c>
      <c r="F351" s="26">
        <v>10.99</v>
      </c>
      <c r="G351" s="27">
        <f t="shared" si="25"/>
        <v>2965794.37</v>
      </c>
      <c r="H351" s="28" t="str">
        <f t="shared" si="26"/>
        <v>No</v>
      </c>
      <c r="I351" s="28" t="str">
        <f t="shared" si="27"/>
        <v>Yes</v>
      </c>
      <c r="J351" s="28" t="str">
        <f t="shared" si="28"/>
        <v>Yes</v>
      </c>
      <c r="K351" s="29">
        <f t="shared" si="29"/>
        <v>0.2</v>
      </c>
    </row>
    <row r="352" spans="1:11" ht="14.25" x14ac:dyDescent="0.2">
      <c r="A352" s="22">
        <v>1671</v>
      </c>
      <c r="B352" s="23">
        <v>40637</v>
      </c>
      <c r="C352" s="24">
        <v>1.1964407939767283</v>
      </c>
      <c r="D352" s="22">
        <v>20</v>
      </c>
      <c r="E352" s="25">
        <v>526281</v>
      </c>
      <c r="F352" s="26">
        <v>5.99</v>
      </c>
      <c r="G352" s="27">
        <f t="shared" si="25"/>
        <v>3152423.19</v>
      </c>
      <c r="H352" s="28" t="str">
        <f t="shared" si="26"/>
        <v>Yes</v>
      </c>
      <c r="I352" s="28" t="str">
        <f t="shared" si="27"/>
        <v>Yes</v>
      </c>
      <c r="J352" s="28" t="str">
        <f t="shared" si="28"/>
        <v>No</v>
      </c>
      <c r="K352" s="29">
        <f t="shared" si="29"/>
        <v>0.15</v>
      </c>
    </row>
    <row r="353" spans="1:11" ht="14.25" x14ac:dyDescent="0.2">
      <c r="A353" s="22">
        <v>1677</v>
      </c>
      <c r="B353" s="23">
        <v>39086</v>
      </c>
      <c r="C353" s="24">
        <v>5.4428473648186175</v>
      </c>
      <c r="D353" s="22">
        <v>7</v>
      </c>
      <c r="E353" s="25">
        <v>247380</v>
      </c>
      <c r="F353" s="26">
        <v>12.99</v>
      </c>
      <c r="G353" s="27">
        <f t="shared" si="25"/>
        <v>3213466.2</v>
      </c>
      <c r="H353" s="28" t="str">
        <f t="shared" si="26"/>
        <v>No</v>
      </c>
      <c r="I353" s="28" t="str">
        <f t="shared" si="27"/>
        <v>Yes</v>
      </c>
      <c r="J353" s="28" t="str">
        <f t="shared" si="28"/>
        <v>Yes</v>
      </c>
      <c r="K353" s="29">
        <f t="shared" si="29"/>
        <v>0.2</v>
      </c>
    </row>
    <row r="354" spans="1:11" ht="14.25" x14ac:dyDescent="0.2">
      <c r="A354" s="22">
        <v>1678</v>
      </c>
      <c r="B354" s="23">
        <v>37431</v>
      </c>
      <c r="C354" s="24">
        <v>9.9739904175222449</v>
      </c>
      <c r="D354" s="22">
        <v>15</v>
      </c>
      <c r="E354" s="25">
        <v>276875</v>
      </c>
      <c r="F354" s="26">
        <v>7.99</v>
      </c>
      <c r="G354" s="27">
        <f t="shared" si="25"/>
        <v>2212231.25</v>
      </c>
      <c r="H354" s="28" t="str">
        <f t="shared" si="26"/>
        <v>No</v>
      </c>
      <c r="I354" s="28" t="str">
        <f t="shared" si="27"/>
        <v>Yes</v>
      </c>
      <c r="J354" s="28" t="str">
        <f t="shared" si="28"/>
        <v>Yes</v>
      </c>
      <c r="K354" s="29">
        <f t="shared" si="29"/>
        <v>0.2</v>
      </c>
    </row>
    <row r="355" spans="1:11" ht="14.25" x14ac:dyDescent="0.2">
      <c r="A355" s="22">
        <v>1680</v>
      </c>
      <c r="B355" s="23">
        <v>40831</v>
      </c>
      <c r="C355" s="24">
        <v>0.6652977412731006</v>
      </c>
      <c r="D355" s="22">
        <v>24</v>
      </c>
      <c r="E355" s="25">
        <v>662806</v>
      </c>
      <c r="F355" s="26">
        <v>12.99</v>
      </c>
      <c r="G355" s="27">
        <f t="shared" si="25"/>
        <v>8609849.9399999995</v>
      </c>
      <c r="H355" s="28" t="str">
        <f t="shared" si="26"/>
        <v>Yes</v>
      </c>
      <c r="I355" s="28" t="str">
        <f t="shared" si="27"/>
        <v>Yes</v>
      </c>
      <c r="J355" s="28" t="str">
        <f t="shared" si="28"/>
        <v>No</v>
      </c>
      <c r="K355" s="29">
        <f t="shared" si="29"/>
        <v>0.15</v>
      </c>
    </row>
    <row r="356" spans="1:11" ht="14.25" x14ac:dyDescent="0.2">
      <c r="A356" s="22">
        <v>1680</v>
      </c>
      <c r="B356" s="23">
        <v>37073</v>
      </c>
      <c r="C356" s="24">
        <v>10.954140999315538</v>
      </c>
      <c r="D356" s="22">
        <v>8</v>
      </c>
      <c r="E356" s="25">
        <v>38152</v>
      </c>
      <c r="F356" s="26">
        <v>2.99</v>
      </c>
      <c r="G356" s="27">
        <f t="shared" si="25"/>
        <v>114074.48000000001</v>
      </c>
      <c r="H356" s="28" t="str">
        <f t="shared" si="26"/>
        <v>No</v>
      </c>
      <c r="I356" s="28" t="str">
        <f t="shared" si="27"/>
        <v>Yes</v>
      </c>
      <c r="J356" s="28" t="str">
        <f t="shared" si="28"/>
        <v>No</v>
      </c>
      <c r="K356" s="29">
        <f t="shared" si="29"/>
        <v>0.09</v>
      </c>
    </row>
    <row r="357" spans="1:11" ht="14.25" x14ac:dyDescent="0.2">
      <c r="A357" s="22">
        <v>1680</v>
      </c>
      <c r="B357" s="23">
        <v>37377</v>
      </c>
      <c r="C357" s="24">
        <v>10.121834360027378</v>
      </c>
      <c r="D357" s="22">
        <v>4</v>
      </c>
      <c r="E357" s="25">
        <v>183696</v>
      </c>
      <c r="F357" s="26">
        <v>2.99</v>
      </c>
      <c r="G357" s="27">
        <f t="shared" si="25"/>
        <v>549251.04</v>
      </c>
      <c r="H357" s="28" t="str">
        <f t="shared" si="26"/>
        <v>No</v>
      </c>
      <c r="I357" s="28" t="str">
        <f t="shared" si="27"/>
        <v>Yes</v>
      </c>
      <c r="J357" s="28" t="str">
        <f t="shared" si="28"/>
        <v>No</v>
      </c>
      <c r="K357" s="29">
        <f t="shared" si="29"/>
        <v>0.09</v>
      </c>
    </row>
    <row r="358" spans="1:11" ht="14.25" x14ac:dyDescent="0.2">
      <c r="A358" s="22">
        <v>1681</v>
      </c>
      <c r="B358" s="23">
        <v>40459</v>
      </c>
      <c r="C358" s="24">
        <v>1.6837782340862424</v>
      </c>
      <c r="D358" s="22">
        <v>15</v>
      </c>
      <c r="E358" s="25">
        <v>149008</v>
      </c>
      <c r="F358" s="26">
        <v>2.99</v>
      </c>
      <c r="G358" s="27">
        <f t="shared" si="25"/>
        <v>445533.92000000004</v>
      </c>
      <c r="H358" s="28" t="str">
        <f t="shared" si="26"/>
        <v>Yes</v>
      </c>
      <c r="I358" s="28" t="str">
        <f t="shared" si="27"/>
        <v>Yes</v>
      </c>
      <c r="J358" s="28" t="str">
        <f t="shared" si="28"/>
        <v>No</v>
      </c>
      <c r="K358" s="29">
        <f t="shared" si="29"/>
        <v>0.15</v>
      </c>
    </row>
    <row r="359" spans="1:11" ht="14.25" x14ac:dyDescent="0.2">
      <c r="A359" s="22">
        <v>1685</v>
      </c>
      <c r="B359" s="23">
        <v>37493</v>
      </c>
      <c r="C359" s="24">
        <v>9.8042436687200549</v>
      </c>
      <c r="D359" s="22">
        <v>7</v>
      </c>
      <c r="E359" s="25">
        <v>414282</v>
      </c>
      <c r="F359" s="26">
        <v>2.99</v>
      </c>
      <c r="G359" s="27">
        <f t="shared" si="25"/>
        <v>1238703.1800000002</v>
      </c>
      <c r="H359" s="28" t="str">
        <f t="shared" si="26"/>
        <v>No</v>
      </c>
      <c r="I359" s="28" t="str">
        <f t="shared" si="27"/>
        <v>Yes</v>
      </c>
      <c r="J359" s="28" t="str">
        <f t="shared" si="28"/>
        <v>Yes</v>
      </c>
      <c r="K359" s="29">
        <f t="shared" si="29"/>
        <v>0.2</v>
      </c>
    </row>
    <row r="360" spans="1:11" ht="14.25" x14ac:dyDescent="0.2">
      <c r="A360" s="22">
        <v>1688</v>
      </c>
      <c r="B360" s="23">
        <v>39975</v>
      </c>
      <c r="C360" s="24">
        <v>3.0088980150581794</v>
      </c>
      <c r="D360" s="22">
        <v>3</v>
      </c>
      <c r="E360" s="25">
        <v>500361</v>
      </c>
      <c r="F360" s="26">
        <v>2.99</v>
      </c>
      <c r="G360" s="27">
        <f t="shared" si="25"/>
        <v>1496079.3900000001</v>
      </c>
      <c r="H360" s="28" t="str">
        <f t="shared" si="26"/>
        <v>No</v>
      </c>
      <c r="I360" s="28" t="str">
        <f t="shared" si="27"/>
        <v>No</v>
      </c>
      <c r="J360" s="28" t="str">
        <f t="shared" si="28"/>
        <v>No</v>
      </c>
      <c r="K360" s="29">
        <f t="shared" si="29"/>
        <v>0.09</v>
      </c>
    </row>
    <row r="361" spans="1:11" ht="14.25" x14ac:dyDescent="0.2">
      <c r="A361" s="22">
        <v>1689</v>
      </c>
      <c r="B361" s="23">
        <v>41251</v>
      </c>
      <c r="C361" s="24">
        <v>-0.48459958932238195</v>
      </c>
      <c r="D361" s="22">
        <v>2</v>
      </c>
      <c r="E361" s="25">
        <v>197094</v>
      </c>
      <c r="F361" s="26">
        <v>5.99</v>
      </c>
      <c r="G361" s="27">
        <f t="shared" si="25"/>
        <v>1180593.06</v>
      </c>
      <c r="H361" s="28" t="str">
        <f t="shared" si="26"/>
        <v>No</v>
      </c>
      <c r="I361" s="28" t="str">
        <f t="shared" si="27"/>
        <v>No</v>
      </c>
      <c r="J361" s="28" t="str">
        <f t="shared" si="28"/>
        <v>No</v>
      </c>
      <c r="K361" s="29">
        <f t="shared" si="29"/>
        <v>0.09</v>
      </c>
    </row>
    <row r="362" spans="1:11" ht="14.25" x14ac:dyDescent="0.2">
      <c r="A362" s="22">
        <v>1690</v>
      </c>
      <c r="B362" s="23">
        <v>39136</v>
      </c>
      <c r="C362" s="24">
        <v>5.3059548254620124</v>
      </c>
      <c r="D362" s="22">
        <v>11</v>
      </c>
      <c r="E362" s="25">
        <v>29000</v>
      </c>
      <c r="F362" s="26">
        <v>3.99</v>
      </c>
      <c r="G362" s="27">
        <f t="shared" si="25"/>
        <v>115710</v>
      </c>
      <c r="H362" s="28" t="str">
        <f t="shared" si="26"/>
        <v>No</v>
      </c>
      <c r="I362" s="28" t="str">
        <f t="shared" si="27"/>
        <v>Yes</v>
      </c>
      <c r="J362" s="28" t="str">
        <f t="shared" si="28"/>
        <v>No</v>
      </c>
      <c r="K362" s="29">
        <f t="shared" si="29"/>
        <v>0.2</v>
      </c>
    </row>
    <row r="363" spans="1:11" ht="14.25" x14ac:dyDescent="0.2">
      <c r="A363" s="22">
        <v>1695</v>
      </c>
      <c r="B363" s="23">
        <v>37326</v>
      </c>
      <c r="C363" s="24">
        <v>10.261464750171116</v>
      </c>
      <c r="D363" s="22">
        <v>25</v>
      </c>
      <c r="E363" s="25">
        <v>190319</v>
      </c>
      <c r="F363" s="26">
        <v>2.99</v>
      </c>
      <c r="G363" s="27">
        <f t="shared" si="25"/>
        <v>569053.81000000006</v>
      </c>
      <c r="H363" s="28" t="str">
        <f t="shared" si="26"/>
        <v>No</v>
      </c>
      <c r="I363" s="28" t="str">
        <f t="shared" si="27"/>
        <v>Yes</v>
      </c>
      <c r="J363" s="28" t="str">
        <f t="shared" si="28"/>
        <v>No</v>
      </c>
      <c r="K363" s="29">
        <f t="shared" si="29"/>
        <v>0.2</v>
      </c>
    </row>
    <row r="364" spans="1:11" ht="14.25" x14ac:dyDescent="0.2">
      <c r="A364" s="22">
        <v>1695</v>
      </c>
      <c r="B364" s="23">
        <v>36878</v>
      </c>
      <c r="C364" s="24">
        <v>11.488021902806297</v>
      </c>
      <c r="D364" s="22">
        <v>13</v>
      </c>
      <c r="E364" s="25">
        <v>698535</v>
      </c>
      <c r="F364" s="26">
        <v>2.99</v>
      </c>
      <c r="G364" s="27">
        <f t="shared" si="25"/>
        <v>2088619.6500000001</v>
      </c>
      <c r="H364" s="28" t="str">
        <f t="shared" si="26"/>
        <v>No</v>
      </c>
      <c r="I364" s="28" t="str">
        <f t="shared" si="27"/>
        <v>Yes</v>
      </c>
      <c r="J364" s="28" t="str">
        <f t="shared" si="28"/>
        <v>Yes</v>
      </c>
      <c r="K364" s="29">
        <f t="shared" si="29"/>
        <v>0.2</v>
      </c>
    </row>
    <row r="365" spans="1:11" ht="14.25" x14ac:dyDescent="0.2">
      <c r="A365" s="22">
        <v>1695</v>
      </c>
      <c r="B365" s="23">
        <v>37084</v>
      </c>
      <c r="C365" s="24">
        <v>10.924024640657084</v>
      </c>
      <c r="D365" s="22">
        <v>13</v>
      </c>
      <c r="E365" s="25">
        <v>314083</v>
      </c>
      <c r="F365" s="26">
        <v>9.99</v>
      </c>
      <c r="G365" s="27">
        <f t="shared" si="25"/>
        <v>3137689.17</v>
      </c>
      <c r="H365" s="28" t="str">
        <f t="shared" si="26"/>
        <v>No</v>
      </c>
      <c r="I365" s="28" t="str">
        <f t="shared" si="27"/>
        <v>Yes</v>
      </c>
      <c r="J365" s="28" t="str">
        <f t="shared" si="28"/>
        <v>Yes</v>
      </c>
      <c r="K365" s="29">
        <f t="shared" si="29"/>
        <v>0.2</v>
      </c>
    </row>
    <row r="366" spans="1:11" ht="14.25" x14ac:dyDescent="0.2">
      <c r="A366" s="22">
        <v>1700</v>
      </c>
      <c r="B366" s="23">
        <v>36718</v>
      </c>
      <c r="C366" s="24">
        <v>11.926078028747433</v>
      </c>
      <c r="D366" s="22">
        <v>24</v>
      </c>
      <c r="E366" s="25">
        <v>278495</v>
      </c>
      <c r="F366" s="26">
        <v>2.99</v>
      </c>
      <c r="G366" s="27">
        <f t="shared" si="25"/>
        <v>832700.05</v>
      </c>
      <c r="H366" s="28" t="str">
        <f t="shared" si="26"/>
        <v>No</v>
      </c>
      <c r="I366" s="28" t="str">
        <f t="shared" si="27"/>
        <v>Yes</v>
      </c>
      <c r="J366" s="28" t="str">
        <f t="shared" si="28"/>
        <v>No</v>
      </c>
      <c r="K366" s="29">
        <f t="shared" si="29"/>
        <v>0.2</v>
      </c>
    </row>
    <row r="367" spans="1:11" ht="14.25" x14ac:dyDescent="0.2">
      <c r="A367" s="22">
        <v>1700</v>
      </c>
      <c r="B367" s="23">
        <v>36898</v>
      </c>
      <c r="C367" s="24">
        <v>11.433264887063656</v>
      </c>
      <c r="D367" s="22">
        <v>12</v>
      </c>
      <c r="E367" s="25">
        <v>62389</v>
      </c>
      <c r="F367" s="26">
        <v>12.99</v>
      </c>
      <c r="G367" s="27">
        <f t="shared" si="25"/>
        <v>810433.11</v>
      </c>
      <c r="H367" s="28" t="str">
        <f t="shared" si="26"/>
        <v>No</v>
      </c>
      <c r="I367" s="28" t="str">
        <f t="shared" si="27"/>
        <v>Yes</v>
      </c>
      <c r="J367" s="28" t="str">
        <f t="shared" si="28"/>
        <v>No</v>
      </c>
      <c r="K367" s="29">
        <f t="shared" si="29"/>
        <v>0.2</v>
      </c>
    </row>
    <row r="368" spans="1:11" ht="14.25" x14ac:dyDescent="0.2">
      <c r="A368" s="22">
        <v>1702</v>
      </c>
      <c r="B368" s="23">
        <v>40387</v>
      </c>
      <c r="C368" s="24">
        <v>1.8809034907597535</v>
      </c>
      <c r="D368" s="22">
        <v>12</v>
      </c>
      <c r="E368" s="25">
        <v>259575</v>
      </c>
      <c r="F368" s="26">
        <v>5.99</v>
      </c>
      <c r="G368" s="27">
        <f t="shared" si="25"/>
        <v>1554854.25</v>
      </c>
      <c r="H368" s="28" t="str">
        <f t="shared" si="26"/>
        <v>Yes</v>
      </c>
      <c r="I368" s="28" t="str">
        <f t="shared" si="27"/>
        <v>Yes</v>
      </c>
      <c r="J368" s="28" t="str">
        <f t="shared" si="28"/>
        <v>No</v>
      </c>
      <c r="K368" s="29">
        <f t="shared" si="29"/>
        <v>0.15</v>
      </c>
    </row>
    <row r="369" spans="1:11" ht="14.25" x14ac:dyDescent="0.2">
      <c r="A369" s="22">
        <v>1702</v>
      </c>
      <c r="B369" s="23">
        <v>37583</v>
      </c>
      <c r="C369" s="24">
        <v>9.5578370978781653</v>
      </c>
      <c r="D369" s="22">
        <v>18</v>
      </c>
      <c r="E369" s="25">
        <v>678891</v>
      </c>
      <c r="F369" s="26">
        <v>9.99</v>
      </c>
      <c r="G369" s="27">
        <f t="shared" si="25"/>
        <v>6782121.0899999999</v>
      </c>
      <c r="H369" s="28" t="str">
        <f t="shared" si="26"/>
        <v>No</v>
      </c>
      <c r="I369" s="28" t="str">
        <f t="shared" si="27"/>
        <v>Yes</v>
      </c>
      <c r="J369" s="28" t="str">
        <f t="shared" si="28"/>
        <v>Yes</v>
      </c>
      <c r="K369" s="29">
        <f t="shared" si="29"/>
        <v>0.2</v>
      </c>
    </row>
    <row r="370" spans="1:11" ht="14.25" x14ac:dyDescent="0.2">
      <c r="A370" s="22">
        <v>1704</v>
      </c>
      <c r="B370" s="23">
        <v>38882</v>
      </c>
      <c r="C370" s="24">
        <v>6.0013689253935665</v>
      </c>
      <c r="D370" s="22">
        <v>13</v>
      </c>
      <c r="E370" s="25">
        <v>211092</v>
      </c>
      <c r="F370" s="26">
        <v>12.99</v>
      </c>
      <c r="G370" s="27">
        <f t="shared" si="25"/>
        <v>2742085.08</v>
      </c>
      <c r="H370" s="28" t="str">
        <f t="shared" si="26"/>
        <v>No</v>
      </c>
      <c r="I370" s="28" t="str">
        <f t="shared" si="27"/>
        <v>Yes</v>
      </c>
      <c r="J370" s="28" t="str">
        <f t="shared" si="28"/>
        <v>Yes</v>
      </c>
      <c r="K370" s="29">
        <f t="shared" si="29"/>
        <v>0.2</v>
      </c>
    </row>
    <row r="371" spans="1:11" ht="14.25" x14ac:dyDescent="0.2">
      <c r="A371" s="22">
        <v>1706</v>
      </c>
      <c r="B371" s="23">
        <v>40592</v>
      </c>
      <c r="C371" s="24">
        <v>1.3196440793976729</v>
      </c>
      <c r="D371" s="22">
        <v>11</v>
      </c>
      <c r="E371" s="25">
        <v>267016</v>
      </c>
      <c r="F371" s="26">
        <v>7.99</v>
      </c>
      <c r="G371" s="27">
        <f t="shared" si="25"/>
        <v>2133457.84</v>
      </c>
      <c r="H371" s="28" t="str">
        <f t="shared" si="26"/>
        <v>Yes</v>
      </c>
      <c r="I371" s="28" t="str">
        <f t="shared" si="27"/>
        <v>Yes</v>
      </c>
      <c r="J371" s="28" t="str">
        <f t="shared" si="28"/>
        <v>No</v>
      </c>
      <c r="K371" s="29">
        <f t="shared" si="29"/>
        <v>0.15</v>
      </c>
    </row>
    <row r="372" spans="1:11" ht="14.25" x14ac:dyDescent="0.2">
      <c r="A372" s="22">
        <v>1708</v>
      </c>
      <c r="B372" s="23">
        <v>38328</v>
      </c>
      <c r="C372" s="24">
        <v>7.5181382614647498</v>
      </c>
      <c r="D372" s="22">
        <v>22</v>
      </c>
      <c r="E372" s="25">
        <v>419561</v>
      </c>
      <c r="F372" s="26">
        <v>10.99</v>
      </c>
      <c r="G372" s="27">
        <f t="shared" si="25"/>
        <v>4610975.3899999997</v>
      </c>
      <c r="H372" s="28" t="str">
        <f t="shared" si="26"/>
        <v>No</v>
      </c>
      <c r="I372" s="28" t="str">
        <f t="shared" si="27"/>
        <v>Yes</v>
      </c>
      <c r="J372" s="28" t="str">
        <f t="shared" si="28"/>
        <v>Yes</v>
      </c>
      <c r="K372" s="29">
        <f t="shared" si="29"/>
        <v>0.2</v>
      </c>
    </row>
    <row r="373" spans="1:11" ht="14.25" x14ac:dyDescent="0.2">
      <c r="A373" s="22">
        <v>1712</v>
      </c>
      <c r="B373" s="23">
        <v>39857</v>
      </c>
      <c r="C373" s="24">
        <v>3.3319644079397674</v>
      </c>
      <c r="D373" s="22">
        <v>18</v>
      </c>
      <c r="E373" s="25">
        <v>468339</v>
      </c>
      <c r="F373" s="26">
        <v>2.99</v>
      </c>
      <c r="G373" s="27">
        <f t="shared" si="25"/>
        <v>1400333.61</v>
      </c>
      <c r="H373" s="28" t="str">
        <f t="shared" si="26"/>
        <v>No</v>
      </c>
      <c r="I373" s="28" t="str">
        <f t="shared" si="27"/>
        <v>Yes</v>
      </c>
      <c r="J373" s="28" t="str">
        <f t="shared" si="28"/>
        <v>No</v>
      </c>
      <c r="K373" s="29">
        <f t="shared" si="29"/>
        <v>0.15</v>
      </c>
    </row>
    <row r="374" spans="1:11" ht="14.25" x14ac:dyDescent="0.2">
      <c r="A374" s="22">
        <v>1713</v>
      </c>
      <c r="B374" s="23">
        <v>39952</v>
      </c>
      <c r="C374" s="24">
        <v>3.0718685831622174</v>
      </c>
      <c r="D374" s="22">
        <v>5</v>
      </c>
      <c r="E374" s="25">
        <v>607825</v>
      </c>
      <c r="F374" s="26">
        <v>15.99</v>
      </c>
      <c r="G374" s="27">
        <f t="shared" si="25"/>
        <v>9719121.75</v>
      </c>
      <c r="H374" s="28" t="str">
        <f t="shared" si="26"/>
        <v>No</v>
      </c>
      <c r="I374" s="28" t="str">
        <f t="shared" si="27"/>
        <v>No</v>
      </c>
      <c r="J374" s="28" t="str">
        <f t="shared" si="28"/>
        <v>No</v>
      </c>
      <c r="K374" s="29">
        <f t="shared" si="29"/>
        <v>0.09</v>
      </c>
    </row>
    <row r="375" spans="1:11" ht="14.25" x14ac:dyDescent="0.2">
      <c r="A375" s="22">
        <v>1716</v>
      </c>
      <c r="B375" s="23">
        <v>39344</v>
      </c>
      <c r="C375" s="24">
        <v>4.7364818617385351</v>
      </c>
      <c r="D375" s="22">
        <v>5</v>
      </c>
      <c r="E375" s="25">
        <v>691467</v>
      </c>
      <c r="F375" s="26">
        <v>2.99</v>
      </c>
      <c r="G375" s="27">
        <f t="shared" si="25"/>
        <v>2067486.33</v>
      </c>
      <c r="H375" s="28" t="str">
        <f t="shared" si="26"/>
        <v>No</v>
      </c>
      <c r="I375" s="28" t="str">
        <f t="shared" si="27"/>
        <v>No</v>
      </c>
      <c r="J375" s="28" t="str">
        <f t="shared" si="28"/>
        <v>No</v>
      </c>
      <c r="K375" s="29">
        <f t="shared" si="29"/>
        <v>0.09</v>
      </c>
    </row>
    <row r="376" spans="1:11" ht="14.25" x14ac:dyDescent="0.2">
      <c r="A376" s="22">
        <v>1716</v>
      </c>
      <c r="B376" s="23">
        <v>37542</v>
      </c>
      <c r="C376" s="24">
        <v>9.6700889801505809</v>
      </c>
      <c r="D376" s="22">
        <v>9</v>
      </c>
      <c r="E376" s="25">
        <v>578108</v>
      </c>
      <c r="F376" s="26">
        <v>2.99</v>
      </c>
      <c r="G376" s="27">
        <f t="shared" si="25"/>
        <v>1728542.9200000002</v>
      </c>
      <c r="H376" s="28" t="str">
        <f t="shared" si="26"/>
        <v>No</v>
      </c>
      <c r="I376" s="28" t="str">
        <f t="shared" si="27"/>
        <v>Yes</v>
      </c>
      <c r="J376" s="28" t="str">
        <f t="shared" si="28"/>
        <v>Yes</v>
      </c>
      <c r="K376" s="29">
        <f t="shared" si="29"/>
        <v>0.2</v>
      </c>
    </row>
    <row r="377" spans="1:11" ht="14.25" x14ac:dyDescent="0.2">
      <c r="A377" s="22">
        <v>1717</v>
      </c>
      <c r="B377" s="23">
        <v>37804</v>
      </c>
      <c r="C377" s="24">
        <v>8.9527720739219721</v>
      </c>
      <c r="D377" s="22">
        <v>18</v>
      </c>
      <c r="E377" s="25">
        <v>663070</v>
      </c>
      <c r="F377" s="26">
        <v>10.99</v>
      </c>
      <c r="G377" s="27">
        <f t="shared" si="25"/>
        <v>7287139.2999999998</v>
      </c>
      <c r="H377" s="28" t="str">
        <f t="shared" si="26"/>
        <v>No</v>
      </c>
      <c r="I377" s="28" t="str">
        <f t="shared" si="27"/>
        <v>Yes</v>
      </c>
      <c r="J377" s="28" t="str">
        <f t="shared" si="28"/>
        <v>Yes</v>
      </c>
      <c r="K377" s="29">
        <f t="shared" si="29"/>
        <v>0.2</v>
      </c>
    </row>
    <row r="378" spans="1:11" ht="14.25" x14ac:dyDescent="0.2">
      <c r="A378" s="22">
        <v>1718</v>
      </c>
      <c r="B378" s="23">
        <v>39708</v>
      </c>
      <c r="C378" s="24">
        <v>3.7399041752224504</v>
      </c>
      <c r="D378" s="22">
        <v>8</v>
      </c>
      <c r="E378" s="25">
        <v>166310</v>
      </c>
      <c r="F378" s="26">
        <v>10.99</v>
      </c>
      <c r="G378" s="27">
        <f t="shared" si="25"/>
        <v>1827746.9000000001</v>
      </c>
      <c r="H378" s="28" t="str">
        <f t="shared" si="26"/>
        <v>No</v>
      </c>
      <c r="I378" s="28" t="str">
        <f t="shared" si="27"/>
        <v>No</v>
      </c>
      <c r="J378" s="28" t="str">
        <f t="shared" si="28"/>
        <v>No</v>
      </c>
      <c r="K378" s="29">
        <f t="shared" si="29"/>
        <v>0.09</v>
      </c>
    </row>
    <row r="379" spans="1:11" ht="14.25" x14ac:dyDescent="0.2">
      <c r="A379" s="22">
        <v>1718</v>
      </c>
      <c r="B379" s="23">
        <v>40853</v>
      </c>
      <c r="C379" s="24">
        <v>0.60506502395619444</v>
      </c>
      <c r="D379" s="22">
        <v>13</v>
      </c>
      <c r="E379" s="25">
        <v>378745</v>
      </c>
      <c r="F379" s="26">
        <v>2.99</v>
      </c>
      <c r="G379" s="27">
        <f t="shared" si="25"/>
        <v>1132447.55</v>
      </c>
      <c r="H379" s="28" t="str">
        <f t="shared" si="26"/>
        <v>Yes</v>
      </c>
      <c r="I379" s="28" t="str">
        <f t="shared" si="27"/>
        <v>Yes</v>
      </c>
      <c r="J379" s="28" t="str">
        <f t="shared" si="28"/>
        <v>No</v>
      </c>
      <c r="K379" s="29">
        <f t="shared" si="29"/>
        <v>0.15</v>
      </c>
    </row>
    <row r="380" spans="1:11" ht="14.25" x14ac:dyDescent="0.2">
      <c r="A380" s="22">
        <v>1719</v>
      </c>
      <c r="B380" s="23">
        <v>38852</v>
      </c>
      <c r="C380" s="24">
        <v>6.0835044490075294</v>
      </c>
      <c r="D380" s="22">
        <v>22</v>
      </c>
      <c r="E380" s="25">
        <v>30237</v>
      </c>
      <c r="F380" s="26">
        <v>7.99</v>
      </c>
      <c r="G380" s="27">
        <f t="shared" si="25"/>
        <v>241593.63</v>
      </c>
      <c r="H380" s="28" t="str">
        <f t="shared" si="26"/>
        <v>No</v>
      </c>
      <c r="I380" s="28" t="str">
        <f t="shared" si="27"/>
        <v>Yes</v>
      </c>
      <c r="J380" s="28" t="str">
        <f t="shared" si="28"/>
        <v>No</v>
      </c>
      <c r="K380" s="29">
        <f t="shared" si="29"/>
        <v>0.2</v>
      </c>
    </row>
    <row r="381" spans="1:11" ht="14.25" x14ac:dyDescent="0.2">
      <c r="A381" s="22">
        <v>1719</v>
      </c>
      <c r="B381" s="23">
        <v>37458</v>
      </c>
      <c r="C381" s="24">
        <v>9.9000684462696782</v>
      </c>
      <c r="D381" s="22">
        <v>18</v>
      </c>
      <c r="E381" s="25">
        <v>316946</v>
      </c>
      <c r="F381" s="26">
        <v>10.99</v>
      </c>
      <c r="G381" s="27">
        <f t="shared" si="25"/>
        <v>3483236.54</v>
      </c>
      <c r="H381" s="28" t="str">
        <f t="shared" si="26"/>
        <v>No</v>
      </c>
      <c r="I381" s="28" t="str">
        <f t="shared" si="27"/>
        <v>Yes</v>
      </c>
      <c r="J381" s="28" t="str">
        <f t="shared" si="28"/>
        <v>Yes</v>
      </c>
      <c r="K381" s="29">
        <f t="shared" si="29"/>
        <v>0.2</v>
      </c>
    </row>
    <row r="382" spans="1:11" ht="14.25" x14ac:dyDescent="0.2">
      <c r="A382" s="22">
        <v>1719</v>
      </c>
      <c r="B382" s="23">
        <v>40621</v>
      </c>
      <c r="C382" s="24">
        <v>1.2402464065708418</v>
      </c>
      <c r="D382" s="22">
        <v>21</v>
      </c>
      <c r="E382" s="25">
        <v>667965</v>
      </c>
      <c r="F382" s="26">
        <v>10.99</v>
      </c>
      <c r="G382" s="27">
        <f t="shared" si="25"/>
        <v>7340935.3500000006</v>
      </c>
      <c r="H382" s="28" t="str">
        <f t="shared" si="26"/>
        <v>Yes</v>
      </c>
      <c r="I382" s="28" t="str">
        <f t="shared" si="27"/>
        <v>Yes</v>
      </c>
      <c r="J382" s="28" t="str">
        <f t="shared" si="28"/>
        <v>No</v>
      </c>
      <c r="K382" s="29">
        <f t="shared" si="29"/>
        <v>0.15</v>
      </c>
    </row>
    <row r="383" spans="1:11" ht="14.25" x14ac:dyDescent="0.2">
      <c r="A383" s="22">
        <v>1722</v>
      </c>
      <c r="B383" s="23">
        <v>40579</v>
      </c>
      <c r="C383" s="24">
        <v>1.3552361396303902</v>
      </c>
      <c r="D383" s="22">
        <v>14</v>
      </c>
      <c r="E383" s="25">
        <v>593410</v>
      </c>
      <c r="F383" s="26">
        <v>23.99</v>
      </c>
      <c r="G383" s="27">
        <f t="shared" si="25"/>
        <v>14235905.899999999</v>
      </c>
      <c r="H383" s="28" t="str">
        <f t="shared" si="26"/>
        <v>Yes</v>
      </c>
      <c r="I383" s="28" t="str">
        <f t="shared" si="27"/>
        <v>Yes</v>
      </c>
      <c r="J383" s="28" t="str">
        <f t="shared" si="28"/>
        <v>No</v>
      </c>
      <c r="K383" s="29">
        <f t="shared" si="29"/>
        <v>0.15</v>
      </c>
    </row>
    <row r="384" spans="1:11" ht="14.25" x14ac:dyDescent="0.2">
      <c r="A384" s="22">
        <v>1723</v>
      </c>
      <c r="B384" s="23">
        <v>38261</v>
      </c>
      <c r="C384" s="24">
        <v>7.7015742642026011</v>
      </c>
      <c r="D384" s="22">
        <v>4</v>
      </c>
      <c r="E384" s="25">
        <v>188722</v>
      </c>
      <c r="F384" s="26">
        <v>10.99</v>
      </c>
      <c r="G384" s="27">
        <f t="shared" si="25"/>
        <v>2074054.78</v>
      </c>
      <c r="H384" s="28" t="str">
        <f t="shared" si="26"/>
        <v>No</v>
      </c>
      <c r="I384" s="28" t="str">
        <f t="shared" si="27"/>
        <v>Yes</v>
      </c>
      <c r="J384" s="28" t="str">
        <f t="shared" si="28"/>
        <v>Yes</v>
      </c>
      <c r="K384" s="29">
        <f t="shared" si="29"/>
        <v>0.2</v>
      </c>
    </row>
    <row r="385" spans="1:11" ht="14.25" x14ac:dyDescent="0.2">
      <c r="A385" s="22">
        <v>1724</v>
      </c>
      <c r="B385" s="23">
        <v>39528</v>
      </c>
      <c r="C385" s="24">
        <v>4.2327173169062284</v>
      </c>
      <c r="D385" s="22">
        <v>25</v>
      </c>
      <c r="E385" s="25">
        <v>567133</v>
      </c>
      <c r="F385" s="26">
        <v>3.99</v>
      </c>
      <c r="G385" s="27">
        <f t="shared" si="25"/>
        <v>2262860.67</v>
      </c>
      <c r="H385" s="28" t="str">
        <f t="shared" si="26"/>
        <v>No</v>
      </c>
      <c r="I385" s="28" t="str">
        <f t="shared" si="27"/>
        <v>Yes</v>
      </c>
      <c r="J385" s="28" t="str">
        <f t="shared" si="28"/>
        <v>No</v>
      </c>
      <c r="K385" s="29">
        <f t="shared" si="29"/>
        <v>0.15</v>
      </c>
    </row>
    <row r="386" spans="1:11" ht="14.25" x14ac:dyDescent="0.2">
      <c r="A386" s="22">
        <v>1724</v>
      </c>
      <c r="B386" s="23">
        <v>37606</v>
      </c>
      <c r="C386" s="24">
        <v>9.4948665297741268</v>
      </c>
      <c r="D386" s="22">
        <v>14</v>
      </c>
      <c r="E386" s="25">
        <v>652466</v>
      </c>
      <c r="F386" s="26">
        <v>2.99</v>
      </c>
      <c r="G386" s="27">
        <f t="shared" ref="G386:G449" si="30">Number_of_Books_Sold*Sell_Price</f>
        <v>1950873.34</v>
      </c>
      <c r="H386" s="28" t="str">
        <f t="shared" ref="H386:H449" si="31">IF(AND(Years_Under_Contract&lt;2,Number_of_Books_in_Print&gt;4)=TRUE,"Yes","No")</f>
        <v>No</v>
      </c>
      <c r="I386" s="28" t="str">
        <f t="shared" ref="I386:I449" si="32">IF(OR(Years_Under_Contract&gt;5,Number_of_Books_in_Print&gt;=10)=TRUE,"Yes","No")</f>
        <v>Yes</v>
      </c>
      <c r="J386" s="28" t="str">
        <f t="shared" ref="J386:J449" si="33">IF(AND(Years_Under_Contract&gt;5,OR(Number_of_Books_in_Print&gt;350000,Income_Earned&gt;=1000000))=TRUE,"Yes","No")</f>
        <v>Yes</v>
      </c>
      <c r="K386" s="29">
        <f t="shared" ref="K386:K449" si="34">IF(AND(Years_Under_Contract&gt;5,OR(Number_of_Books_in_Print&gt;10,Income_Earned&gt;1000000)),0.2,IF(Number_of_Books_in_Print&gt;10,0.15,0.09))</f>
        <v>0.2</v>
      </c>
    </row>
    <row r="387" spans="1:11" ht="14.25" x14ac:dyDescent="0.2">
      <c r="A387" s="22">
        <v>1725</v>
      </c>
      <c r="B387" s="23">
        <v>36615</v>
      </c>
      <c r="C387" s="24">
        <v>12.208076659822039</v>
      </c>
      <c r="D387" s="22">
        <v>8</v>
      </c>
      <c r="E387" s="25">
        <v>280576</v>
      </c>
      <c r="F387" s="26">
        <v>2.99</v>
      </c>
      <c r="G387" s="27">
        <f t="shared" si="30"/>
        <v>838922.24000000011</v>
      </c>
      <c r="H387" s="28" t="str">
        <f t="shared" si="31"/>
        <v>No</v>
      </c>
      <c r="I387" s="28" t="str">
        <f t="shared" si="32"/>
        <v>Yes</v>
      </c>
      <c r="J387" s="28" t="str">
        <f t="shared" si="33"/>
        <v>No</v>
      </c>
      <c r="K387" s="29">
        <f t="shared" si="34"/>
        <v>0.09</v>
      </c>
    </row>
    <row r="388" spans="1:11" ht="14.25" x14ac:dyDescent="0.2">
      <c r="A388" s="22">
        <v>1728</v>
      </c>
      <c r="B388" s="23">
        <v>37490</v>
      </c>
      <c r="C388" s="24">
        <v>9.8124572210814502</v>
      </c>
      <c r="D388" s="22">
        <v>10</v>
      </c>
      <c r="E388" s="25">
        <v>220721</v>
      </c>
      <c r="F388" s="26">
        <v>3.99</v>
      </c>
      <c r="G388" s="27">
        <f t="shared" si="30"/>
        <v>880676.79</v>
      </c>
      <c r="H388" s="28" t="str">
        <f t="shared" si="31"/>
        <v>No</v>
      </c>
      <c r="I388" s="28" t="str">
        <f t="shared" si="32"/>
        <v>Yes</v>
      </c>
      <c r="J388" s="28" t="str">
        <f t="shared" si="33"/>
        <v>No</v>
      </c>
      <c r="K388" s="29">
        <f t="shared" si="34"/>
        <v>0.09</v>
      </c>
    </row>
    <row r="389" spans="1:11" ht="14.25" x14ac:dyDescent="0.2">
      <c r="A389" s="22">
        <v>1729</v>
      </c>
      <c r="B389" s="23">
        <v>39118</v>
      </c>
      <c r="C389" s="24">
        <v>5.3552361396303905</v>
      </c>
      <c r="D389" s="22">
        <v>16</v>
      </c>
      <c r="E389" s="25">
        <v>181597</v>
      </c>
      <c r="F389" s="26">
        <v>9.99</v>
      </c>
      <c r="G389" s="27">
        <f t="shared" si="30"/>
        <v>1814154.03</v>
      </c>
      <c r="H389" s="28" t="str">
        <f t="shared" si="31"/>
        <v>No</v>
      </c>
      <c r="I389" s="28" t="str">
        <f t="shared" si="32"/>
        <v>Yes</v>
      </c>
      <c r="J389" s="28" t="str">
        <f t="shared" si="33"/>
        <v>Yes</v>
      </c>
      <c r="K389" s="29">
        <f t="shared" si="34"/>
        <v>0.2</v>
      </c>
    </row>
    <row r="390" spans="1:11" ht="14.25" x14ac:dyDescent="0.2">
      <c r="A390" s="22">
        <v>1732</v>
      </c>
      <c r="B390" s="23">
        <v>39410</v>
      </c>
      <c r="C390" s="24">
        <v>4.5557837097878169</v>
      </c>
      <c r="D390" s="22">
        <v>10</v>
      </c>
      <c r="E390" s="25">
        <v>190116</v>
      </c>
      <c r="F390" s="26">
        <v>2.99</v>
      </c>
      <c r="G390" s="27">
        <f t="shared" si="30"/>
        <v>568446.84000000008</v>
      </c>
      <c r="H390" s="28" t="str">
        <f t="shared" si="31"/>
        <v>No</v>
      </c>
      <c r="I390" s="28" t="str">
        <f t="shared" si="32"/>
        <v>Yes</v>
      </c>
      <c r="J390" s="28" t="str">
        <f t="shared" si="33"/>
        <v>No</v>
      </c>
      <c r="K390" s="29">
        <f t="shared" si="34"/>
        <v>0.09</v>
      </c>
    </row>
    <row r="391" spans="1:11" ht="14.25" x14ac:dyDescent="0.2">
      <c r="A391" s="22">
        <v>1732</v>
      </c>
      <c r="B391" s="23">
        <v>38266</v>
      </c>
      <c r="C391" s="24">
        <v>7.6878850102669407</v>
      </c>
      <c r="D391" s="22">
        <v>23</v>
      </c>
      <c r="E391" s="25">
        <v>113964</v>
      </c>
      <c r="F391" s="26">
        <v>7.99</v>
      </c>
      <c r="G391" s="27">
        <f t="shared" si="30"/>
        <v>910572.36</v>
      </c>
      <c r="H391" s="28" t="str">
        <f t="shared" si="31"/>
        <v>No</v>
      </c>
      <c r="I391" s="28" t="str">
        <f t="shared" si="32"/>
        <v>Yes</v>
      </c>
      <c r="J391" s="28" t="str">
        <f t="shared" si="33"/>
        <v>No</v>
      </c>
      <c r="K391" s="29">
        <f t="shared" si="34"/>
        <v>0.2</v>
      </c>
    </row>
    <row r="392" spans="1:11" ht="14.25" x14ac:dyDescent="0.2">
      <c r="A392" s="22">
        <v>1734</v>
      </c>
      <c r="B392" s="23">
        <v>39821</v>
      </c>
      <c r="C392" s="24">
        <v>3.4305270362765228</v>
      </c>
      <c r="D392" s="22">
        <v>25</v>
      </c>
      <c r="E392" s="25">
        <v>473761</v>
      </c>
      <c r="F392" s="26">
        <v>9.99</v>
      </c>
      <c r="G392" s="27">
        <f t="shared" si="30"/>
        <v>4732872.3899999997</v>
      </c>
      <c r="H392" s="28" t="str">
        <f t="shared" si="31"/>
        <v>No</v>
      </c>
      <c r="I392" s="28" t="str">
        <f t="shared" si="32"/>
        <v>Yes</v>
      </c>
      <c r="J392" s="28" t="str">
        <f t="shared" si="33"/>
        <v>No</v>
      </c>
      <c r="K392" s="29">
        <f t="shared" si="34"/>
        <v>0.15</v>
      </c>
    </row>
    <row r="393" spans="1:11" ht="14.25" x14ac:dyDescent="0.2">
      <c r="A393" s="22">
        <v>1734</v>
      </c>
      <c r="B393" s="23">
        <v>37920</v>
      </c>
      <c r="C393" s="24">
        <v>8.6351813826146469</v>
      </c>
      <c r="D393" s="22">
        <v>9</v>
      </c>
      <c r="E393" s="25">
        <v>536932</v>
      </c>
      <c r="F393" s="26">
        <v>23.99</v>
      </c>
      <c r="G393" s="27">
        <f t="shared" si="30"/>
        <v>12880998.68</v>
      </c>
      <c r="H393" s="28" t="str">
        <f t="shared" si="31"/>
        <v>No</v>
      </c>
      <c r="I393" s="28" t="str">
        <f t="shared" si="32"/>
        <v>Yes</v>
      </c>
      <c r="J393" s="28" t="str">
        <f t="shared" si="33"/>
        <v>Yes</v>
      </c>
      <c r="K393" s="29">
        <f t="shared" si="34"/>
        <v>0.2</v>
      </c>
    </row>
    <row r="394" spans="1:11" ht="14.25" x14ac:dyDescent="0.2">
      <c r="A394" s="22">
        <v>1736</v>
      </c>
      <c r="B394" s="23">
        <v>37420</v>
      </c>
      <c r="C394" s="24">
        <v>10.004106776180699</v>
      </c>
      <c r="D394" s="22">
        <v>22</v>
      </c>
      <c r="E394" s="25">
        <v>441139</v>
      </c>
      <c r="F394" s="26">
        <v>2.99</v>
      </c>
      <c r="G394" s="27">
        <f t="shared" si="30"/>
        <v>1319005.6100000001</v>
      </c>
      <c r="H394" s="28" t="str">
        <f t="shared" si="31"/>
        <v>No</v>
      </c>
      <c r="I394" s="28" t="str">
        <f t="shared" si="32"/>
        <v>Yes</v>
      </c>
      <c r="J394" s="28" t="str">
        <f t="shared" si="33"/>
        <v>Yes</v>
      </c>
      <c r="K394" s="29">
        <f t="shared" si="34"/>
        <v>0.2</v>
      </c>
    </row>
    <row r="395" spans="1:11" ht="14.25" x14ac:dyDescent="0.2">
      <c r="A395" s="22">
        <v>1737</v>
      </c>
      <c r="B395" s="23">
        <v>38786</v>
      </c>
      <c r="C395" s="24">
        <v>6.2642026009582477</v>
      </c>
      <c r="D395" s="22">
        <v>14</v>
      </c>
      <c r="E395" s="25">
        <v>634098</v>
      </c>
      <c r="F395" s="26">
        <v>9.99</v>
      </c>
      <c r="G395" s="27">
        <f t="shared" si="30"/>
        <v>6334639.0200000005</v>
      </c>
      <c r="H395" s="28" t="str">
        <f t="shared" si="31"/>
        <v>No</v>
      </c>
      <c r="I395" s="28" t="str">
        <f t="shared" si="32"/>
        <v>Yes</v>
      </c>
      <c r="J395" s="28" t="str">
        <f t="shared" si="33"/>
        <v>Yes</v>
      </c>
      <c r="K395" s="29">
        <f t="shared" si="34"/>
        <v>0.2</v>
      </c>
    </row>
    <row r="396" spans="1:11" ht="14.25" x14ac:dyDescent="0.2">
      <c r="A396" s="22">
        <v>1739</v>
      </c>
      <c r="B396" s="23">
        <v>38468</v>
      </c>
      <c r="C396" s="24">
        <v>7.1348391512662559</v>
      </c>
      <c r="D396" s="22">
        <v>23</v>
      </c>
      <c r="E396" s="25">
        <v>178110</v>
      </c>
      <c r="F396" s="26">
        <v>2.99</v>
      </c>
      <c r="G396" s="27">
        <f t="shared" si="30"/>
        <v>532548.9</v>
      </c>
      <c r="H396" s="28" t="str">
        <f t="shared" si="31"/>
        <v>No</v>
      </c>
      <c r="I396" s="28" t="str">
        <f t="shared" si="32"/>
        <v>Yes</v>
      </c>
      <c r="J396" s="28" t="str">
        <f t="shared" si="33"/>
        <v>No</v>
      </c>
      <c r="K396" s="29">
        <f t="shared" si="34"/>
        <v>0.2</v>
      </c>
    </row>
    <row r="397" spans="1:11" ht="14.25" x14ac:dyDescent="0.2">
      <c r="A397" s="22">
        <v>1741</v>
      </c>
      <c r="B397" s="23">
        <v>40072</v>
      </c>
      <c r="C397" s="24">
        <v>2.7433264887063653</v>
      </c>
      <c r="D397" s="22">
        <v>1</v>
      </c>
      <c r="E397" s="25">
        <v>497154</v>
      </c>
      <c r="F397" s="26">
        <v>5.99</v>
      </c>
      <c r="G397" s="27">
        <f t="shared" si="30"/>
        <v>2977952.46</v>
      </c>
      <c r="H397" s="28" t="str">
        <f t="shared" si="31"/>
        <v>No</v>
      </c>
      <c r="I397" s="28" t="str">
        <f t="shared" si="32"/>
        <v>No</v>
      </c>
      <c r="J397" s="28" t="str">
        <f t="shared" si="33"/>
        <v>No</v>
      </c>
      <c r="K397" s="29">
        <f t="shared" si="34"/>
        <v>0.09</v>
      </c>
    </row>
    <row r="398" spans="1:11" ht="14.25" x14ac:dyDescent="0.2">
      <c r="A398" s="22">
        <v>1745</v>
      </c>
      <c r="B398" s="23">
        <v>37129</v>
      </c>
      <c r="C398" s="24">
        <v>10.80082135523614</v>
      </c>
      <c r="D398" s="22">
        <v>17</v>
      </c>
      <c r="E398" s="25">
        <v>39393</v>
      </c>
      <c r="F398" s="26">
        <v>12.99</v>
      </c>
      <c r="G398" s="27">
        <f t="shared" si="30"/>
        <v>511715.07</v>
      </c>
      <c r="H398" s="28" t="str">
        <f t="shared" si="31"/>
        <v>No</v>
      </c>
      <c r="I398" s="28" t="str">
        <f t="shared" si="32"/>
        <v>Yes</v>
      </c>
      <c r="J398" s="28" t="str">
        <f t="shared" si="33"/>
        <v>No</v>
      </c>
      <c r="K398" s="29">
        <f t="shared" si="34"/>
        <v>0.2</v>
      </c>
    </row>
    <row r="399" spans="1:11" ht="14.25" x14ac:dyDescent="0.2">
      <c r="A399" s="22">
        <v>1745</v>
      </c>
      <c r="B399" s="23">
        <v>41194</v>
      </c>
      <c r="C399" s="24">
        <v>-0.32854209445585214</v>
      </c>
      <c r="D399" s="22">
        <v>2</v>
      </c>
      <c r="E399" s="25">
        <v>71287</v>
      </c>
      <c r="F399" s="26">
        <v>7.99</v>
      </c>
      <c r="G399" s="27">
        <f t="shared" si="30"/>
        <v>569583.13</v>
      </c>
      <c r="H399" s="28" t="str">
        <f t="shared" si="31"/>
        <v>No</v>
      </c>
      <c r="I399" s="28" t="str">
        <f t="shared" si="32"/>
        <v>No</v>
      </c>
      <c r="J399" s="28" t="str">
        <f t="shared" si="33"/>
        <v>No</v>
      </c>
      <c r="K399" s="29">
        <f t="shared" si="34"/>
        <v>0.09</v>
      </c>
    </row>
    <row r="400" spans="1:11" ht="14.25" x14ac:dyDescent="0.2">
      <c r="A400" s="22">
        <v>1749</v>
      </c>
      <c r="B400" s="23">
        <v>39513</v>
      </c>
      <c r="C400" s="24">
        <v>4.2737850787132103</v>
      </c>
      <c r="D400" s="22">
        <v>8</v>
      </c>
      <c r="E400" s="25">
        <v>221622</v>
      </c>
      <c r="F400" s="26">
        <v>7.99</v>
      </c>
      <c r="G400" s="27">
        <f t="shared" si="30"/>
        <v>1770759.78</v>
      </c>
      <c r="H400" s="28" t="str">
        <f t="shared" si="31"/>
        <v>No</v>
      </c>
      <c r="I400" s="28" t="str">
        <f t="shared" si="32"/>
        <v>No</v>
      </c>
      <c r="J400" s="28" t="str">
        <f t="shared" si="33"/>
        <v>No</v>
      </c>
      <c r="K400" s="29">
        <f t="shared" si="34"/>
        <v>0.09</v>
      </c>
    </row>
    <row r="401" spans="1:11" ht="14.25" x14ac:dyDescent="0.2">
      <c r="A401" s="22">
        <v>1750</v>
      </c>
      <c r="B401" s="23">
        <v>37530</v>
      </c>
      <c r="C401" s="24">
        <v>9.7029431895961675</v>
      </c>
      <c r="D401" s="22">
        <v>3</v>
      </c>
      <c r="E401" s="25">
        <v>290770</v>
      </c>
      <c r="F401" s="26">
        <v>15.99</v>
      </c>
      <c r="G401" s="27">
        <f t="shared" si="30"/>
        <v>4649412.3</v>
      </c>
      <c r="H401" s="28" t="str">
        <f t="shared" si="31"/>
        <v>No</v>
      </c>
      <c r="I401" s="28" t="str">
        <f t="shared" si="32"/>
        <v>Yes</v>
      </c>
      <c r="J401" s="28" t="str">
        <f t="shared" si="33"/>
        <v>Yes</v>
      </c>
      <c r="K401" s="29">
        <f t="shared" si="34"/>
        <v>0.2</v>
      </c>
    </row>
    <row r="402" spans="1:11" ht="14.25" x14ac:dyDescent="0.2">
      <c r="A402" s="22">
        <v>1752</v>
      </c>
      <c r="B402" s="23">
        <v>39946</v>
      </c>
      <c r="C402" s="24">
        <v>3.0882956878850103</v>
      </c>
      <c r="D402" s="22">
        <v>12</v>
      </c>
      <c r="E402" s="25">
        <v>628606</v>
      </c>
      <c r="F402" s="26">
        <v>10.99</v>
      </c>
      <c r="G402" s="27">
        <f t="shared" si="30"/>
        <v>6908379.9400000004</v>
      </c>
      <c r="H402" s="28" t="str">
        <f t="shared" si="31"/>
        <v>No</v>
      </c>
      <c r="I402" s="28" t="str">
        <f t="shared" si="32"/>
        <v>Yes</v>
      </c>
      <c r="J402" s="28" t="str">
        <f t="shared" si="33"/>
        <v>No</v>
      </c>
      <c r="K402" s="29">
        <f t="shared" si="34"/>
        <v>0.15</v>
      </c>
    </row>
    <row r="403" spans="1:11" ht="14.25" x14ac:dyDescent="0.2">
      <c r="A403" s="22">
        <v>1754</v>
      </c>
      <c r="B403" s="23">
        <v>37204</v>
      </c>
      <c r="C403" s="24">
        <v>10.595482546201232</v>
      </c>
      <c r="D403" s="22">
        <v>4</v>
      </c>
      <c r="E403" s="25">
        <v>513827</v>
      </c>
      <c r="F403" s="26">
        <v>3.99</v>
      </c>
      <c r="G403" s="27">
        <f t="shared" si="30"/>
        <v>2050169.7300000002</v>
      </c>
      <c r="H403" s="28" t="str">
        <f t="shared" si="31"/>
        <v>No</v>
      </c>
      <c r="I403" s="28" t="str">
        <f t="shared" si="32"/>
        <v>Yes</v>
      </c>
      <c r="J403" s="28" t="str">
        <f t="shared" si="33"/>
        <v>Yes</v>
      </c>
      <c r="K403" s="29">
        <f t="shared" si="34"/>
        <v>0.2</v>
      </c>
    </row>
    <row r="404" spans="1:11" ht="14.25" x14ac:dyDescent="0.2">
      <c r="A404" s="22">
        <v>1754</v>
      </c>
      <c r="B404" s="23">
        <v>40686</v>
      </c>
      <c r="C404" s="24">
        <v>1.0622861054072552</v>
      </c>
      <c r="D404" s="22">
        <v>25</v>
      </c>
      <c r="E404" s="25">
        <v>286142</v>
      </c>
      <c r="F404" s="26">
        <v>12.99</v>
      </c>
      <c r="G404" s="27">
        <f t="shared" si="30"/>
        <v>3716984.58</v>
      </c>
      <c r="H404" s="28" t="str">
        <f t="shared" si="31"/>
        <v>Yes</v>
      </c>
      <c r="I404" s="28" t="str">
        <f t="shared" si="32"/>
        <v>Yes</v>
      </c>
      <c r="J404" s="28" t="str">
        <f t="shared" si="33"/>
        <v>No</v>
      </c>
      <c r="K404" s="29">
        <f t="shared" si="34"/>
        <v>0.15</v>
      </c>
    </row>
    <row r="405" spans="1:11" ht="14.25" x14ac:dyDescent="0.2">
      <c r="A405" s="22">
        <v>1755</v>
      </c>
      <c r="B405" s="23">
        <v>36526</v>
      </c>
      <c r="C405" s="24">
        <v>12.451745379876797</v>
      </c>
      <c r="D405" s="22">
        <v>14</v>
      </c>
      <c r="E405" s="25">
        <v>520554</v>
      </c>
      <c r="F405" s="26">
        <v>12.99</v>
      </c>
      <c r="G405" s="27">
        <f t="shared" si="30"/>
        <v>6761996.46</v>
      </c>
      <c r="H405" s="28" t="str">
        <f t="shared" si="31"/>
        <v>No</v>
      </c>
      <c r="I405" s="28" t="str">
        <f t="shared" si="32"/>
        <v>Yes</v>
      </c>
      <c r="J405" s="28" t="str">
        <f t="shared" si="33"/>
        <v>Yes</v>
      </c>
      <c r="K405" s="29">
        <f t="shared" si="34"/>
        <v>0.2</v>
      </c>
    </row>
    <row r="406" spans="1:11" ht="14.25" x14ac:dyDescent="0.2">
      <c r="A406" s="22">
        <v>1755</v>
      </c>
      <c r="B406" s="23">
        <v>39518</v>
      </c>
      <c r="C406" s="24">
        <v>4.26009582477755</v>
      </c>
      <c r="D406" s="22">
        <v>25</v>
      </c>
      <c r="E406" s="25">
        <v>86360</v>
      </c>
      <c r="F406" s="26">
        <v>10.99</v>
      </c>
      <c r="G406" s="27">
        <f t="shared" si="30"/>
        <v>949096.4</v>
      </c>
      <c r="H406" s="28" t="str">
        <f t="shared" si="31"/>
        <v>No</v>
      </c>
      <c r="I406" s="28" t="str">
        <f t="shared" si="32"/>
        <v>Yes</v>
      </c>
      <c r="J406" s="28" t="str">
        <f t="shared" si="33"/>
        <v>No</v>
      </c>
      <c r="K406" s="29">
        <f t="shared" si="34"/>
        <v>0.15</v>
      </c>
    </row>
    <row r="407" spans="1:11" ht="14.25" x14ac:dyDescent="0.2">
      <c r="A407" s="22">
        <v>1756</v>
      </c>
      <c r="B407" s="23">
        <v>39207</v>
      </c>
      <c r="C407" s="24">
        <v>5.1115674195756329</v>
      </c>
      <c r="D407" s="22">
        <v>20</v>
      </c>
      <c r="E407" s="25">
        <v>566304</v>
      </c>
      <c r="F407" s="26">
        <v>2.99</v>
      </c>
      <c r="G407" s="27">
        <f t="shared" si="30"/>
        <v>1693248.9600000002</v>
      </c>
      <c r="H407" s="28" t="str">
        <f t="shared" si="31"/>
        <v>No</v>
      </c>
      <c r="I407" s="28" t="str">
        <f t="shared" si="32"/>
        <v>Yes</v>
      </c>
      <c r="J407" s="28" t="str">
        <f t="shared" si="33"/>
        <v>Yes</v>
      </c>
      <c r="K407" s="29">
        <f t="shared" si="34"/>
        <v>0.2</v>
      </c>
    </row>
    <row r="408" spans="1:11" ht="14.25" x14ac:dyDescent="0.2">
      <c r="A408" s="22">
        <v>1758</v>
      </c>
      <c r="B408" s="23">
        <v>39089</v>
      </c>
      <c r="C408" s="24">
        <v>5.4346338124572213</v>
      </c>
      <c r="D408" s="22">
        <v>19</v>
      </c>
      <c r="E408" s="25">
        <v>167007</v>
      </c>
      <c r="F408" s="26">
        <v>3.99</v>
      </c>
      <c r="G408" s="27">
        <f t="shared" si="30"/>
        <v>666357.93000000005</v>
      </c>
      <c r="H408" s="28" t="str">
        <f t="shared" si="31"/>
        <v>No</v>
      </c>
      <c r="I408" s="28" t="str">
        <f t="shared" si="32"/>
        <v>Yes</v>
      </c>
      <c r="J408" s="28" t="str">
        <f t="shared" si="33"/>
        <v>No</v>
      </c>
      <c r="K408" s="29">
        <f t="shared" si="34"/>
        <v>0.2</v>
      </c>
    </row>
    <row r="409" spans="1:11" ht="14.25" x14ac:dyDescent="0.2">
      <c r="A409" s="22">
        <v>1758</v>
      </c>
      <c r="B409" s="23">
        <v>37753</v>
      </c>
      <c r="C409" s="24">
        <v>9.0924024640657084</v>
      </c>
      <c r="D409" s="22">
        <v>19</v>
      </c>
      <c r="E409" s="25">
        <v>456320</v>
      </c>
      <c r="F409" s="26">
        <v>5.99</v>
      </c>
      <c r="G409" s="27">
        <f t="shared" si="30"/>
        <v>2733356.8000000003</v>
      </c>
      <c r="H409" s="28" t="str">
        <f t="shared" si="31"/>
        <v>No</v>
      </c>
      <c r="I409" s="28" t="str">
        <f t="shared" si="32"/>
        <v>Yes</v>
      </c>
      <c r="J409" s="28" t="str">
        <f t="shared" si="33"/>
        <v>Yes</v>
      </c>
      <c r="K409" s="29">
        <f t="shared" si="34"/>
        <v>0.2</v>
      </c>
    </row>
    <row r="410" spans="1:11" ht="14.25" x14ac:dyDescent="0.2">
      <c r="A410" s="22">
        <v>1758</v>
      </c>
      <c r="B410" s="23">
        <v>40467</v>
      </c>
      <c r="C410" s="24">
        <v>1.6618754277891854</v>
      </c>
      <c r="D410" s="22">
        <v>11</v>
      </c>
      <c r="E410" s="25">
        <v>301915</v>
      </c>
      <c r="F410" s="26">
        <v>15.99</v>
      </c>
      <c r="G410" s="27">
        <f t="shared" si="30"/>
        <v>4827620.8499999996</v>
      </c>
      <c r="H410" s="28" t="str">
        <f t="shared" si="31"/>
        <v>Yes</v>
      </c>
      <c r="I410" s="28" t="str">
        <f t="shared" si="32"/>
        <v>Yes</v>
      </c>
      <c r="J410" s="28" t="str">
        <f t="shared" si="33"/>
        <v>No</v>
      </c>
      <c r="K410" s="29">
        <f t="shared" si="34"/>
        <v>0.15</v>
      </c>
    </row>
    <row r="411" spans="1:11" ht="14.25" x14ac:dyDescent="0.2">
      <c r="A411" s="22">
        <v>1760</v>
      </c>
      <c r="B411" s="23">
        <v>40613</v>
      </c>
      <c r="C411" s="24">
        <v>1.2621492128678986</v>
      </c>
      <c r="D411" s="22">
        <v>10</v>
      </c>
      <c r="E411" s="25">
        <v>161058</v>
      </c>
      <c r="F411" s="26">
        <v>15.99</v>
      </c>
      <c r="G411" s="27">
        <f t="shared" si="30"/>
        <v>2575317.42</v>
      </c>
      <c r="H411" s="28" t="str">
        <f t="shared" si="31"/>
        <v>Yes</v>
      </c>
      <c r="I411" s="28" t="str">
        <f t="shared" si="32"/>
        <v>Yes</v>
      </c>
      <c r="J411" s="28" t="str">
        <f t="shared" si="33"/>
        <v>No</v>
      </c>
      <c r="K411" s="29">
        <f t="shared" si="34"/>
        <v>0.09</v>
      </c>
    </row>
    <row r="412" spans="1:11" ht="14.25" x14ac:dyDescent="0.2">
      <c r="A412" s="22">
        <v>1760</v>
      </c>
      <c r="B412" s="23">
        <v>40496</v>
      </c>
      <c r="C412" s="24">
        <v>1.5824777549623545</v>
      </c>
      <c r="D412" s="22">
        <v>15</v>
      </c>
      <c r="E412" s="25">
        <v>605598</v>
      </c>
      <c r="F412" s="26">
        <v>9.99</v>
      </c>
      <c r="G412" s="27">
        <f t="shared" si="30"/>
        <v>6049924.0200000005</v>
      </c>
      <c r="H412" s="28" t="str">
        <f t="shared" si="31"/>
        <v>Yes</v>
      </c>
      <c r="I412" s="28" t="str">
        <f t="shared" si="32"/>
        <v>Yes</v>
      </c>
      <c r="J412" s="28" t="str">
        <f t="shared" si="33"/>
        <v>No</v>
      </c>
      <c r="K412" s="29">
        <f t="shared" si="34"/>
        <v>0.15</v>
      </c>
    </row>
    <row r="413" spans="1:11" ht="14.25" x14ac:dyDescent="0.2">
      <c r="A413" s="22">
        <v>1762</v>
      </c>
      <c r="B413" s="23">
        <v>40882</v>
      </c>
      <c r="C413" s="24">
        <v>0.52566735112936347</v>
      </c>
      <c r="D413" s="22">
        <v>14</v>
      </c>
      <c r="E413" s="25">
        <v>290277</v>
      </c>
      <c r="F413" s="26">
        <v>2.99</v>
      </c>
      <c r="G413" s="27">
        <f t="shared" si="30"/>
        <v>867928.2300000001</v>
      </c>
      <c r="H413" s="28" t="str">
        <f t="shared" si="31"/>
        <v>Yes</v>
      </c>
      <c r="I413" s="28" t="str">
        <f t="shared" si="32"/>
        <v>Yes</v>
      </c>
      <c r="J413" s="28" t="str">
        <f t="shared" si="33"/>
        <v>No</v>
      </c>
      <c r="K413" s="29">
        <f t="shared" si="34"/>
        <v>0.15</v>
      </c>
    </row>
    <row r="414" spans="1:11" ht="14.25" x14ac:dyDescent="0.2">
      <c r="A414" s="22">
        <v>1762</v>
      </c>
      <c r="B414" s="23">
        <v>39951</v>
      </c>
      <c r="C414" s="24">
        <v>3.07460643394935</v>
      </c>
      <c r="D414" s="22">
        <v>20</v>
      </c>
      <c r="E414" s="25">
        <v>629645</v>
      </c>
      <c r="F414" s="26">
        <v>2.99</v>
      </c>
      <c r="G414" s="27">
        <f t="shared" si="30"/>
        <v>1882638.55</v>
      </c>
      <c r="H414" s="28" t="str">
        <f t="shared" si="31"/>
        <v>No</v>
      </c>
      <c r="I414" s="28" t="str">
        <f t="shared" si="32"/>
        <v>Yes</v>
      </c>
      <c r="J414" s="28" t="str">
        <f t="shared" si="33"/>
        <v>No</v>
      </c>
      <c r="K414" s="29">
        <f t="shared" si="34"/>
        <v>0.15</v>
      </c>
    </row>
    <row r="415" spans="1:11" ht="14.25" x14ac:dyDescent="0.2">
      <c r="A415" s="22">
        <v>1762</v>
      </c>
      <c r="B415" s="23">
        <v>37972</v>
      </c>
      <c r="C415" s="24">
        <v>8.4928131416837775</v>
      </c>
      <c r="D415" s="22">
        <v>1</v>
      </c>
      <c r="E415" s="25">
        <v>686856</v>
      </c>
      <c r="F415" s="26">
        <v>12.99</v>
      </c>
      <c r="G415" s="27">
        <f t="shared" si="30"/>
        <v>8922259.4399999995</v>
      </c>
      <c r="H415" s="28" t="str">
        <f t="shared" si="31"/>
        <v>No</v>
      </c>
      <c r="I415" s="28" t="str">
        <f t="shared" si="32"/>
        <v>Yes</v>
      </c>
      <c r="J415" s="28" t="str">
        <f t="shared" si="33"/>
        <v>Yes</v>
      </c>
      <c r="K415" s="29">
        <f t="shared" si="34"/>
        <v>0.2</v>
      </c>
    </row>
    <row r="416" spans="1:11" ht="14.25" x14ac:dyDescent="0.2">
      <c r="A416" s="22">
        <v>1767</v>
      </c>
      <c r="B416" s="23">
        <v>41197</v>
      </c>
      <c r="C416" s="24">
        <v>-0.33675564681724846</v>
      </c>
      <c r="D416" s="22">
        <v>16</v>
      </c>
      <c r="E416" s="25">
        <v>232212</v>
      </c>
      <c r="F416" s="26">
        <v>9.99</v>
      </c>
      <c r="G416" s="27">
        <f t="shared" si="30"/>
        <v>2319797.88</v>
      </c>
      <c r="H416" s="28" t="str">
        <f t="shared" si="31"/>
        <v>Yes</v>
      </c>
      <c r="I416" s="28" t="str">
        <f t="shared" si="32"/>
        <v>Yes</v>
      </c>
      <c r="J416" s="28" t="str">
        <f t="shared" si="33"/>
        <v>No</v>
      </c>
      <c r="K416" s="29">
        <f t="shared" si="34"/>
        <v>0.15</v>
      </c>
    </row>
    <row r="417" spans="1:11" ht="14.25" x14ac:dyDescent="0.2">
      <c r="A417" s="22">
        <v>1767</v>
      </c>
      <c r="B417" s="23">
        <v>38197</v>
      </c>
      <c r="C417" s="24">
        <v>7.8767967145790552</v>
      </c>
      <c r="D417" s="22">
        <v>12</v>
      </c>
      <c r="E417" s="25">
        <v>233115</v>
      </c>
      <c r="F417" s="26">
        <v>2.99</v>
      </c>
      <c r="G417" s="27">
        <f t="shared" si="30"/>
        <v>697013.85000000009</v>
      </c>
      <c r="H417" s="28" t="str">
        <f t="shared" si="31"/>
        <v>No</v>
      </c>
      <c r="I417" s="28" t="str">
        <f t="shared" si="32"/>
        <v>Yes</v>
      </c>
      <c r="J417" s="28" t="str">
        <f t="shared" si="33"/>
        <v>No</v>
      </c>
      <c r="K417" s="29">
        <f t="shared" si="34"/>
        <v>0.2</v>
      </c>
    </row>
    <row r="418" spans="1:11" ht="14.25" x14ac:dyDescent="0.2">
      <c r="A418" s="22">
        <v>1770</v>
      </c>
      <c r="B418" s="23">
        <v>41214</v>
      </c>
      <c r="C418" s="24">
        <v>-0.38329911019849416</v>
      </c>
      <c r="D418" s="22">
        <v>22</v>
      </c>
      <c r="E418" s="25">
        <v>696491</v>
      </c>
      <c r="F418" s="26">
        <v>3.99</v>
      </c>
      <c r="G418" s="27">
        <f t="shared" si="30"/>
        <v>2778999.0900000003</v>
      </c>
      <c r="H418" s="28" t="str">
        <f t="shared" si="31"/>
        <v>Yes</v>
      </c>
      <c r="I418" s="28" t="str">
        <f t="shared" si="32"/>
        <v>Yes</v>
      </c>
      <c r="J418" s="28" t="str">
        <f t="shared" si="33"/>
        <v>No</v>
      </c>
      <c r="K418" s="29">
        <f t="shared" si="34"/>
        <v>0.15</v>
      </c>
    </row>
    <row r="419" spans="1:11" ht="14.25" x14ac:dyDescent="0.2">
      <c r="A419" s="22">
        <v>1772</v>
      </c>
      <c r="B419" s="23">
        <v>40980</v>
      </c>
      <c r="C419" s="24">
        <v>0.25735797399041754</v>
      </c>
      <c r="D419" s="22">
        <v>11</v>
      </c>
      <c r="E419" s="25">
        <v>242428</v>
      </c>
      <c r="F419" s="26">
        <v>2.99</v>
      </c>
      <c r="G419" s="27">
        <f t="shared" si="30"/>
        <v>724859.72000000009</v>
      </c>
      <c r="H419" s="28" t="str">
        <f t="shared" si="31"/>
        <v>Yes</v>
      </c>
      <c r="I419" s="28" t="str">
        <f t="shared" si="32"/>
        <v>Yes</v>
      </c>
      <c r="J419" s="28" t="str">
        <f t="shared" si="33"/>
        <v>No</v>
      </c>
      <c r="K419" s="29">
        <f t="shared" si="34"/>
        <v>0.15</v>
      </c>
    </row>
    <row r="420" spans="1:11" ht="14.25" x14ac:dyDescent="0.2">
      <c r="A420" s="22">
        <v>1777</v>
      </c>
      <c r="B420" s="23">
        <v>37055</v>
      </c>
      <c r="C420" s="24">
        <v>11.003422313483915</v>
      </c>
      <c r="D420" s="22">
        <v>8</v>
      </c>
      <c r="E420" s="25">
        <v>530736</v>
      </c>
      <c r="F420" s="26">
        <v>3.99</v>
      </c>
      <c r="G420" s="27">
        <f t="shared" si="30"/>
        <v>2117636.64</v>
      </c>
      <c r="H420" s="28" t="str">
        <f t="shared" si="31"/>
        <v>No</v>
      </c>
      <c r="I420" s="28" t="str">
        <f t="shared" si="32"/>
        <v>Yes</v>
      </c>
      <c r="J420" s="28" t="str">
        <f t="shared" si="33"/>
        <v>Yes</v>
      </c>
      <c r="K420" s="29">
        <f t="shared" si="34"/>
        <v>0.2</v>
      </c>
    </row>
    <row r="421" spans="1:11" ht="14.25" x14ac:dyDescent="0.2">
      <c r="A421" s="22">
        <v>1780</v>
      </c>
      <c r="B421" s="23">
        <v>37188</v>
      </c>
      <c r="C421" s="24">
        <v>10.639288158795345</v>
      </c>
      <c r="D421" s="22">
        <v>8</v>
      </c>
      <c r="E421" s="25">
        <v>53369</v>
      </c>
      <c r="F421" s="26">
        <v>23.99</v>
      </c>
      <c r="G421" s="27">
        <f t="shared" si="30"/>
        <v>1280322.3099999998</v>
      </c>
      <c r="H421" s="28" t="str">
        <f t="shared" si="31"/>
        <v>No</v>
      </c>
      <c r="I421" s="28" t="str">
        <f t="shared" si="32"/>
        <v>Yes</v>
      </c>
      <c r="J421" s="28" t="str">
        <f t="shared" si="33"/>
        <v>Yes</v>
      </c>
      <c r="K421" s="29">
        <f t="shared" si="34"/>
        <v>0.2</v>
      </c>
    </row>
    <row r="422" spans="1:11" ht="14.25" x14ac:dyDescent="0.2">
      <c r="A422" s="22">
        <v>1781</v>
      </c>
      <c r="B422" s="23">
        <v>39246</v>
      </c>
      <c r="C422" s="24">
        <v>5.0047912388774813</v>
      </c>
      <c r="D422" s="22">
        <v>6</v>
      </c>
      <c r="E422" s="25">
        <v>660572</v>
      </c>
      <c r="F422" s="26">
        <v>7.99</v>
      </c>
      <c r="G422" s="27">
        <f t="shared" si="30"/>
        <v>5277970.28</v>
      </c>
      <c r="H422" s="28" t="str">
        <f t="shared" si="31"/>
        <v>No</v>
      </c>
      <c r="I422" s="28" t="str">
        <f t="shared" si="32"/>
        <v>Yes</v>
      </c>
      <c r="J422" s="28" t="str">
        <f t="shared" si="33"/>
        <v>Yes</v>
      </c>
      <c r="K422" s="29">
        <f t="shared" si="34"/>
        <v>0.2</v>
      </c>
    </row>
    <row r="423" spans="1:11" ht="14.25" x14ac:dyDescent="0.2">
      <c r="A423" s="22">
        <v>1782</v>
      </c>
      <c r="B423" s="23">
        <v>37909</v>
      </c>
      <c r="C423" s="24">
        <v>8.6652977412731005</v>
      </c>
      <c r="D423" s="22">
        <v>13</v>
      </c>
      <c r="E423" s="25">
        <v>446958</v>
      </c>
      <c r="F423" s="26">
        <v>5.99</v>
      </c>
      <c r="G423" s="27">
        <f t="shared" si="30"/>
        <v>2677278.42</v>
      </c>
      <c r="H423" s="28" t="str">
        <f t="shared" si="31"/>
        <v>No</v>
      </c>
      <c r="I423" s="28" t="str">
        <f t="shared" si="32"/>
        <v>Yes</v>
      </c>
      <c r="J423" s="28" t="str">
        <f t="shared" si="33"/>
        <v>Yes</v>
      </c>
      <c r="K423" s="29">
        <f t="shared" si="34"/>
        <v>0.2</v>
      </c>
    </row>
    <row r="424" spans="1:11" ht="14.25" x14ac:dyDescent="0.2">
      <c r="A424" s="22">
        <v>1783</v>
      </c>
      <c r="B424" s="23">
        <v>41244</v>
      </c>
      <c r="C424" s="24">
        <v>-0.4654346338124572</v>
      </c>
      <c r="D424" s="22">
        <v>17</v>
      </c>
      <c r="E424" s="25">
        <v>109718</v>
      </c>
      <c r="F424" s="26">
        <v>3.99</v>
      </c>
      <c r="G424" s="27">
        <f t="shared" si="30"/>
        <v>437774.82</v>
      </c>
      <c r="H424" s="28" t="str">
        <f t="shared" si="31"/>
        <v>Yes</v>
      </c>
      <c r="I424" s="28" t="str">
        <f t="shared" si="32"/>
        <v>Yes</v>
      </c>
      <c r="J424" s="28" t="str">
        <f t="shared" si="33"/>
        <v>No</v>
      </c>
      <c r="K424" s="29">
        <f t="shared" si="34"/>
        <v>0.15</v>
      </c>
    </row>
    <row r="425" spans="1:11" ht="14.25" x14ac:dyDescent="0.2">
      <c r="A425" s="22">
        <v>1784</v>
      </c>
      <c r="B425" s="23">
        <v>38170</v>
      </c>
      <c r="C425" s="24">
        <v>7.9507186858316219</v>
      </c>
      <c r="D425" s="22">
        <v>18</v>
      </c>
      <c r="E425" s="25">
        <v>398681</v>
      </c>
      <c r="F425" s="26">
        <v>3.99</v>
      </c>
      <c r="G425" s="27">
        <f t="shared" si="30"/>
        <v>1590737.1900000002</v>
      </c>
      <c r="H425" s="28" t="str">
        <f t="shared" si="31"/>
        <v>No</v>
      </c>
      <c r="I425" s="28" t="str">
        <f t="shared" si="32"/>
        <v>Yes</v>
      </c>
      <c r="J425" s="28" t="str">
        <f t="shared" si="33"/>
        <v>Yes</v>
      </c>
      <c r="K425" s="29">
        <f t="shared" si="34"/>
        <v>0.2</v>
      </c>
    </row>
    <row r="426" spans="1:11" ht="14.25" x14ac:dyDescent="0.2">
      <c r="A426" s="22">
        <v>1785</v>
      </c>
      <c r="B426" s="23">
        <v>40076</v>
      </c>
      <c r="C426" s="24">
        <v>2.732375085557837</v>
      </c>
      <c r="D426" s="22">
        <v>22</v>
      </c>
      <c r="E426" s="25">
        <v>351067</v>
      </c>
      <c r="F426" s="26">
        <v>2.99</v>
      </c>
      <c r="G426" s="27">
        <f t="shared" si="30"/>
        <v>1049690.33</v>
      </c>
      <c r="H426" s="28" t="str">
        <f t="shared" si="31"/>
        <v>No</v>
      </c>
      <c r="I426" s="28" t="str">
        <f t="shared" si="32"/>
        <v>Yes</v>
      </c>
      <c r="J426" s="28" t="str">
        <f t="shared" si="33"/>
        <v>No</v>
      </c>
      <c r="K426" s="29">
        <f t="shared" si="34"/>
        <v>0.15</v>
      </c>
    </row>
    <row r="427" spans="1:11" ht="14.25" x14ac:dyDescent="0.2">
      <c r="A427" s="22">
        <v>1785</v>
      </c>
      <c r="B427" s="23">
        <v>36625</v>
      </c>
      <c r="C427" s="24">
        <v>12.180698151950718</v>
      </c>
      <c r="D427" s="22">
        <v>16</v>
      </c>
      <c r="E427" s="25">
        <v>164084</v>
      </c>
      <c r="F427" s="26">
        <v>7.99</v>
      </c>
      <c r="G427" s="27">
        <f t="shared" si="30"/>
        <v>1311031.1600000001</v>
      </c>
      <c r="H427" s="28" t="str">
        <f t="shared" si="31"/>
        <v>No</v>
      </c>
      <c r="I427" s="28" t="str">
        <f t="shared" si="32"/>
        <v>Yes</v>
      </c>
      <c r="J427" s="28" t="str">
        <f t="shared" si="33"/>
        <v>Yes</v>
      </c>
      <c r="K427" s="29">
        <f t="shared" si="34"/>
        <v>0.2</v>
      </c>
    </row>
    <row r="428" spans="1:11" ht="14.25" x14ac:dyDescent="0.2">
      <c r="A428" s="22">
        <v>1785</v>
      </c>
      <c r="B428" s="23">
        <v>39805</v>
      </c>
      <c r="C428" s="24">
        <v>3.4743326488706368</v>
      </c>
      <c r="D428" s="22">
        <v>8</v>
      </c>
      <c r="E428" s="25">
        <v>174038</v>
      </c>
      <c r="F428" s="26">
        <v>23.99</v>
      </c>
      <c r="G428" s="27">
        <f t="shared" si="30"/>
        <v>4175171.6199999996</v>
      </c>
      <c r="H428" s="28" t="str">
        <f t="shared" si="31"/>
        <v>No</v>
      </c>
      <c r="I428" s="28" t="str">
        <f t="shared" si="32"/>
        <v>No</v>
      </c>
      <c r="J428" s="28" t="str">
        <f t="shared" si="33"/>
        <v>No</v>
      </c>
      <c r="K428" s="29">
        <f t="shared" si="34"/>
        <v>0.09</v>
      </c>
    </row>
    <row r="429" spans="1:11" ht="14.25" x14ac:dyDescent="0.2">
      <c r="A429" s="22">
        <v>1786</v>
      </c>
      <c r="B429" s="23">
        <v>38719</v>
      </c>
      <c r="C429" s="24">
        <v>6.4476386036960989</v>
      </c>
      <c r="D429" s="22">
        <v>3</v>
      </c>
      <c r="E429" s="25">
        <v>664285</v>
      </c>
      <c r="F429" s="26">
        <v>5.99</v>
      </c>
      <c r="G429" s="27">
        <f t="shared" si="30"/>
        <v>3979067.1500000004</v>
      </c>
      <c r="H429" s="28" t="str">
        <f t="shared" si="31"/>
        <v>No</v>
      </c>
      <c r="I429" s="28" t="str">
        <f t="shared" si="32"/>
        <v>Yes</v>
      </c>
      <c r="J429" s="28" t="str">
        <f t="shared" si="33"/>
        <v>Yes</v>
      </c>
      <c r="K429" s="29">
        <f t="shared" si="34"/>
        <v>0.2</v>
      </c>
    </row>
    <row r="430" spans="1:11" ht="14.25" x14ac:dyDescent="0.2">
      <c r="A430" s="22">
        <v>1786</v>
      </c>
      <c r="B430" s="23">
        <v>39621</v>
      </c>
      <c r="C430" s="24">
        <v>3.978097193702943</v>
      </c>
      <c r="D430" s="22">
        <v>3</v>
      </c>
      <c r="E430" s="25">
        <v>237709</v>
      </c>
      <c r="F430" s="26">
        <v>7.99</v>
      </c>
      <c r="G430" s="27">
        <f t="shared" si="30"/>
        <v>1899294.9100000001</v>
      </c>
      <c r="H430" s="28" t="str">
        <f t="shared" si="31"/>
        <v>No</v>
      </c>
      <c r="I430" s="28" t="str">
        <f t="shared" si="32"/>
        <v>No</v>
      </c>
      <c r="J430" s="28" t="str">
        <f t="shared" si="33"/>
        <v>No</v>
      </c>
      <c r="K430" s="29">
        <f t="shared" si="34"/>
        <v>0.09</v>
      </c>
    </row>
    <row r="431" spans="1:11" ht="14.25" x14ac:dyDescent="0.2">
      <c r="A431" s="22">
        <v>1788</v>
      </c>
      <c r="B431" s="23">
        <v>40929</v>
      </c>
      <c r="C431" s="24">
        <v>0.39698836413415467</v>
      </c>
      <c r="D431" s="22">
        <v>2</v>
      </c>
      <c r="E431" s="25">
        <v>181758</v>
      </c>
      <c r="F431" s="26">
        <v>23.99</v>
      </c>
      <c r="G431" s="27">
        <f t="shared" si="30"/>
        <v>4360374.42</v>
      </c>
      <c r="H431" s="28" t="str">
        <f t="shared" si="31"/>
        <v>No</v>
      </c>
      <c r="I431" s="28" t="str">
        <f t="shared" si="32"/>
        <v>No</v>
      </c>
      <c r="J431" s="28" t="str">
        <f t="shared" si="33"/>
        <v>No</v>
      </c>
      <c r="K431" s="29">
        <f t="shared" si="34"/>
        <v>0.09</v>
      </c>
    </row>
    <row r="432" spans="1:11" ht="14.25" x14ac:dyDescent="0.2">
      <c r="A432" s="22">
        <v>1789</v>
      </c>
      <c r="B432" s="23">
        <v>41197</v>
      </c>
      <c r="C432" s="24">
        <v>-0.33675564681724846</v>
      </c>
      <c r="D432" s="22">
        <v>7</v>
      </c>
      <c r="E432" s="25">
        <v>184552</v>
      </c>
      <c r="F432" s="26">
        <v>12.99</v>
      </c>
      <c r="G432" s="27">
        <f t="shared" si="30"/>
        <v>2397330.48</v>
      </c>
      <c r="H432" s="28" t="str">
        <f t="shared" si="31"/>
        <v>Yes</v>
      </c>
      <c r="I432" s="28" t="str">
        <f t="shared" si="32"/>
        <v>No</v>
      </c>
      <c r="J432" s="28" t="str">
        <f t="shared" si="33"/>
        <v>No</v>
      </c>
      <c r="K432" s="29">
        <f t="shared" si="34"/>
        <v>0.09</v>
      </c>
    </row>
    <row r="433" spans="1:11" ht="14.25" x14ac:dyDescent="0.2">
      <c r="A433" s="22">
        <v>1789</v>
      </c>
      <c r="B433" s="23">
        <v>37378</v>
      </c>
      <c r="C433" s="24">
        <v>10.119096509240247</v>
      </c>
      <c r="D433" s="22">
        <v>2</v>
      </c>
      <c r="E433" s="25">
        <v>513886</v>
      </c>
      <c r="F433" s="26">
        <v>2.99</v>
      </c>
      <c r="G433" s="27">
        <f t="shared" si="30"/>
        <v>1536519.1400000001</v>
      </c>
      <c r="H433" s="28" t="str">
        <f t="shared" si="31"/>
        <v>No</v>
      </c>
      <c r="I433" s="28" t="str">
        <f t="shared" si="32"/>
        <v>Yes</v>
      </c>
      <c r="J433" s="28" t="str">
        <f t="shared" si="33"/>
        <v>Yes</v>
      </c>
      <c r="K433" s="29">
        <f t="shared" si="34"/>
        <v>0.2</v>
      </c>
    </row>
    <row r="434" spans="1:11" ht="14.25" x14ac:dyDescent="0.2">
      <c r="A434" s="22">
        <v>1795</v>
      </c>
      <c r="B434" s="23">
        <v>38101</v>
      </c>
      <c r="C434" s="24">
        <v>8.1396303901437363</v>
      </c>
      <c r="D434" s="22">
        <v>19</v>
      </c>
      <c r="E434" s="25">
        <v>256220</v>
      </c>
      <c r="F434" s="26">
        <v>12.99</v>
      </c>
      <c r="G434" s="27">
        <f t="shared" si="30"/>
        <v>3328297.8000000003</v>
      </c>
      <c r="H434" s="28" t="str">
        <f t="shared" si="31"/>
        <v>No</v>
      </c>
      <c r="I434" s="28" t="str">
        <f t="shared" si="32"/>
        <v>Yes</v>
      </c>
      <c r="J434" s="28" t="str">
        <f t="shared" si="33"/>
        <v>Yes</v>
      </c>
      <c r="K434" s="29">
        <f t="shared" si="34"/>
        <v>0.2</v>
      </c>
    </row>
    <row r="435" spans="1:11" ht="14.25" x14ac:dyDescent="0.2">
      <c r="A435" s="22">
        <v>1801</v>
      </c>
      <c r="B435" s="23">
        <v>40081</v>
      </c>
      <c r="C435" s="24">
        <v>2.7186858316221767</v>
      </c>
      <c r="D435" s="22">
        <v>9</v>
      </c>
      <c r="E435" s="25">
        <v>267900</v>
      </c>
      <c r="F435" s="26">
        <v>12.99</v>
      </c>
      <c r="G435" s="27">
        <f t="shared" si="30"/>
        <v>3480021</v>
      </c>
      <c r="H435" s="28" t="str">
        <f t="shared" si="31"/>
        <v>No</v>
      </c>
      <c r="I435" s="28" t="str">
        <f t="shared" si="32"/>
        <v>No</v>
      </c>
      <c r="J435" s="28" t="str">
        <f t="shared" si="33"/>
        <v>No</v>
      </c>
      <c r="K435" s="29">
        <f t="shared" si="34"/>
        <v>0.09</v>
      </c>
    </row>
    <row r="436" spans="1:11" ht="14.25" x14ac:dyDescent="0.2">
      <c r="A436" s="22">
        <v>1805</v>
      </c>
      <c r="B436" s="23">
        <v>37929</v>
      </c>
      <c r="C436" s="24">
        <v>8.6105407255304591</v>
      </c>
      <c r="D436" s="22">
        <v>6</v>
      </c>
      <c r="E436" s="25">
        <v>355408</v>
      </c>
      <c r="F436" s="26">
        <v>9.99</v>
      </c>
      <c r="G436" s="27">
        <f t="shared" si="30"/>
        <v>3550525.92</v>
      </c>
      <c r="H436" s="28" t="str">
        <f t="shared" si="31"/>
        <v>No</v>
      </c>
      <c r="I436" s="28" t="str">
        <f t="shared" si="32"/>
        <v>Yes</v>
      </c>
      <c r="J436" s="28" t="str">
        <f t="shared" si="33"/>
        <v>Yes</v>
      </c>
      <c r="K436" s="29">
        <f t="shared" si="34"/>
        <v>0.2</v>
      </c>
    </row>
    <row r="437" spans="1:11" ht="14.25" x14ac:dyDescent="0.2">
      <c r="A437" s="22">
        <v>1807</v>
      </c>
      <c r="B437" s="23">
        <v>39476</v>
      </c>
      <c r="C437" s="24">
        <v>4.3750855578370977</v>
      </c>
      <c r="D437" s="22">
        <v>15</v>
      </c>
      <c r="E437" s="25">
        <v>345572</v>
      </c>
      <c r="F437" s="26">
        <v>5.99</v>
      </c>
      <c r="G437" s="27">
        <f t="shared" si="30"/>
        <v>2069976.28</v>
      </c>
      <c r="H437" s="28" t="str">
        <f t="shared" si="31"/>
        <v>No</v>
      </c>
      <c r="I437" s="28" t="str">
        <f t="shared" si="32"/>
        <v>Yes</v>
      </c>
      <c r="J437" s="28" t="str">
        <f t="shared" si="33"/>
        <v>No</v>
      </c>
      <c r="K437" s="29">
        <f t="shared" si="34"/>
        <v>0.15</v>
      </c>
    </row>
    <row r="438" spans="1:11" ht="14.25" x14ac:dyDescent="0.2">
      <c r="A438" s="22">
        <v>1807</v>
      </c>
      <c r="B438" s="23">
        <v>37696</v>
      </c>
      <c r="C438" s="24">
        <v>9.2484599589322389</v>
      </c>
      <c r="D438" s="22">
        <v>17</v>
      </c>
      <c r="E438" s="25">
        <v>654181</v>
      </c>
      <c r="F438" s="26">
        <v>10.99</v>
      </c>
      <c r="G438" s="27">
        <f t="shared" si="30"/>
        <v>7189449.1900000004</v>
      </c>
      <c r="H438" s="28" t="str">
        <f t="shared" si="31"/>
        <v>No</v>
      </c>
      <c r="I438" s="28" t="str">
        <f t="shared" si="32"/>
        <v>Yes</v>
      </c>
      <c r="J438" s="28" t="str">
        <f t="shared" si="33"/>
        <v>Yes</v>
      </c>
      <c r="K438" s="29">
        <f t="shared" si="34"/>
        <v>0.2</v>
      </c>
    </row>
    <row r="439" spans="1:11" ht="14.25" x14ac:dyDescent="0.2">
      <c r="A439" s="22">
        <v>1809</v>
      </c>
      <c r="B439" s="23">
        <v>39808</v>
      </c>
      <c r="C439" s="24">
        <v>3.4661190965092401</v>
      </c>
      <c r="D439" s="22">
        <v>12</v>
      </c>
      <c r="E439" s="25">
        <v>541748</v>
      </c>
      <c r="F439" s="26">
        <v>3.99</v>
      </c>
      <c r="G439" s="27">
        <f t="shared" si="30"/>
        <v>2161574.52</v>
      </c>
      <c r="H439" s="28" t="str">
        <f t="shared" si="31"/>
        <v>No</v>
      </c>
      <c r="I439" s="28" t="str">
        <f t="shared" si="32"/>
        <v>Yes</v>
      </c>
      <c r="J439" s="28" t="str">
        <f t="shared" si="33"/>
        <v>No</v>
      </c>
      <c r="K439" s="29">
        <f t="shared" si="34"/>
        <v>0.15</v>
      </c>
    </row>
    <row r="440" spans="1:11" ht="14.25" x14ac:dyDescent="0.2">
      <c r="A440" s="22">
        <v>1810</v>
      </c>
      <c r="B440" s="23">
        <v>37505</v>
      </c>
      <c r="C440" s="24">
        <v>9.7713894592744701</v>
      </c>
      <c r="D440" s="22">
        <v>3</v>
      </c>
      <c r="E440" s="25">
        <v>3597</v>
      </c>
      <c r="F440" s="26">
        <v>9.99</v>
      </c>
      <c r="G440" s="27">
        <f t="shared" si="30"/>
        <v>35934.03</v>
      </c>
      <c r="H440" s="28" t="str">
        <f t="shared" si="31"/>
        <v>No</v>
      </c>
      <c r="I440" s="28" t="str">
        <f t="shared" si="32"/>
        <v>Yes</v>
      </c>
      <c r="J440" s="28" t="str">
        <f t="shared" si="33"/>
        <v>No</v>
      </c>
      <c r="K440" s="29">
        <f t="shared" si="34"/>
        <v>0.09</v>
      </c>
    </row>
    <row r="441" spans="1:11" ht="14.25" x14ac:dyDescent="0.2">
      <c r="A441" s="22">
        <v>1810</v>
      </c>
      <c r="B441" s="23">
        <v>41106</v>
      </c>
      <c r="C441" s="24">
        <v>-8.761122518822724E-2</v>
      </c>
      <c r="D441" s="22">
        <v>1</v>
      </c>
      <c r="E441" s="25">
        <v>691662</v>
      </c>
      <c r="F441" s="26">
        <v>2.99</v>
      </c>
      <c r="G441" s="27">
        <f t="shared" si="30"/>
        <v>2068069.3800000001</v>
      </c>
      <c r="H441" s="28" t="str">
        <f t="shared" si="31"/>
        <v>No</v>
      </c>
      <c r="I441" s="28" t="str">
        <f t="shared" si="32"/>
        <v>No</v>
      </c>
      <c r="J441" s="28" t="str">
        <f t="shared" si="33"/>
        <v>No</v>
      </c>
      <c r="K441" s="29">
        <f t="shared" si="34"/>
        <v>0.09</v>
      </c>
    </row>
    <row r="442" spans="1:11" ht="14.25" x14ac:dyDescent="0.2">
      <c r="A442" s="22">
        <v>1812</v>
      </c>
      <c r="B442" s="23">
        <v>39897</v>
      </c>
      <c r="C442" s="24">
        <v>3.2224503764544834</v>
      </c>
      <c r="D442" s="22">
        <v>17</v>
      </c>
      <c r="E442" s="25">
        <v>130159</v>
      </c>
      <c r="F442" s="26">
        <v>10.99</v>
      </c>
      <c r="G442" s="27">
        <f t="shared" si="30"/>
        <v>1430447.41</v>
      </c>
      <c r="H442" s="28" t="str">
        <f t="shared" si="31"/>
        <v>No</v>
      </c>
      <c r="I442" s="28" t="str">
        <f t="shared" si="32"/>
        <v>Yes</v>
      </c>
      <c r="J442" s="28" t="str">
        <f t="shared" si="33"/>
        <v>No</v>
      </c>
      <c r="K442" s="29">
        <f t="shared" si="34"/>
        <v>0.15</v>
      </c>
    </row>
    <row r="443" spans="1:11" ht="14.25" x14ac:dyDescent="0.2">
      <c r="A443" s="22">
        <v>1813</v>
      </c>
      <c r="B443" s="23">
        <v>37961</v>
      </c>
      <c r="C443" s="24">
        <v>8.5229295003422312</v>
      </c>
      <c r="D443" s="22">
        <v>3</v>
      </c>
      <c r="E443" s="25">
        <v>660404</v>
      </c>
      <c r="F443" s="26">
        <v>2.99</v>
      </c>
      <c r="G443" s="27">
        <f t="shared" si="30"/>
        <v>1974607.9600000002</v>
      </c>
      <c r="H443" s="28" t="str">
        <f t="shared" si="31"/>
        <v>No</v>
      </c>
      <c r="I443" s="28" t="str">
        <f t="shared" si="32"/>
        <v>Yes</v>
      </c>
      <c r="J443" s="28" t="str">
        <f t="shared" si="33"/>
        <v>Yes</v>
      </c>
      <c r="K443" s="29">
        <f t="shared" si="34"/>
        <v>0.2</v>
      </c>
    </row>
    <row r="444" spans="1:11" ht="14.25" x14ac:dyDescent="0.2">
      <c r="A444" s="22">
        <v>1814</v>
      </c>
      <c r="B444" s="23">
        <v>36653</v>
      </c>
      <c r="C444" s="24">
        <v>12.10403832991102</v>
      </c>
      <c r="D444" s="22">
        <v>10</v>
      </c>
      <c r="E444" s="25">
        <v>443127</v>
      </c>
      <c r="F444" s="26">
        <v>2.99</v>
      </c>
      <c r="G444" s="27">
        <f t="shared" si="30"/>
        <v>1324949.73</v>
      </c>
      <c r="H444" s="28" t="str">
        <f t="shared" si="31"/>
        <v>No</v>
      </c>
      <c r="I444" s="28" t="str">
        <f t="shared" si="32"/>
        <v>Yes</v>
      </c>
      <c r="J444" s="28" t="str">
        <f t="shared" si="33"/>
        <v>Yes</v>
      </c>
      <c r="K444" s="29">
        <f t="shared" si="34"/>
        <v>0.2</v>
      </c>
    </row>
    <row r="445" spans="1:11" ht="14.25" x14ac:dyDescent="0.2">
      <c r="A445" s="22">
        <v>1815</v>
      </c>
      <c r="B445" s="23">
        <v>36689</v>
      </c>
      <c r="C445" s="24">
        <v>12.005475701574264</v>
      </c>
      <c r="D445" s="22">
        <v>23</v>
      </c>
      <c r="E445" s="25">
        <v>509812</v>
      </c>
      <c r="F445" s="26">
        <v>10.99</v>
      </c>
      <c r="G445" s="27">
        <f t="shared" si="30"/>
        <v>5602833.8799999999</v>
      </c>
      <c r="H445" s="28" t="str">
        <f t="shared" si="31"/>
        <v>No</v>
      </c>
      <c r="I445" s="28" t="str">
        <f t="shared" si="32"/>
        <v>Yes</v>
      </c>
      <c r="J445" s="28" t="str">
        <f t="shared" si="33"/>
        <v>Yes</v>
      </c>
      <c r="K445" s="29">
        <f t="shared" si="34"/>
        <v>0.2</v>
      </c>
    </row>
    <row r="446" spans="1:11" ht="14.25" x14ac:dyDescent="0.2">
      <c r="A446" s="22">
        <v>1817</v>
      </c>
      <c r="B446" s="23">
        <v>40780</v>
      </c>
      <c r="C446" s="24">
        <v>0.80492813141683783</v>
      </c>
      <c r="D446" s="22">
        <v>22</v>
      </c>
      <c r="E446" s="25">
        <v>301332</v>
      </c>
      <c r="F446" s="26">
        <v>12.99</v>
      </c>
      <c r="G446" s="27">
        <f t="shared" si="30"/>
        <v>3914302.68</v>
      </c>
      <c r="H446" s="28" t="str">
        <f t="shared" si="31"/>
        <v>Yes</v>
      </c>
      <c r="I446" s="28" t="str">
        <f t="shared" si="32"/>
        <v>Yes</v>
      </c>
      <c r="J446" s="28" t="str">
        <f t="shared" si="33"/>
        <v>No</v>
      </c>
      <c r="K446" s="29">
        <f t="shared" si="34"/>
        <v>0.15</v>
      </c>
    </row>
    <row r="447" spans="1:11" ht="14.25" x14ac:dyDescent="0.2">
      <c r="A447" s="22">
        <v>1818</v>
      </c>
      <c r="B447" s="23">
        <v>36928</v>
      </c>
      <c r="C447" s="24">
        <v>11.351129363449692</v>
      </c>
      <c r="D447" s="22">
        <v>16</v>
      </c>
      <c r="E447" s="25">
        <v>161215</v>
      </c>
      <c r="F447" s="26">
        <v>2.99</v>
      </c>
      <c r="G447" s="27">
        <f t="shared" si="30"/>
        <v>482032.85000000003</v>
      </c>
      <c r="H447" s="28" t="str">
        <f t="shared" si="31"/>
        <v>No</v>
      </c>
      <c r="I447" s="28" t="str">
        <f t="shared" si="32"/>
        <v>Yes</v>
      </c>
      <c r="J447" s="28" t="str">
        <f t="shared" si="33"/>
        <v>No</v>
      </c>
      <c r="K447" s="29">
        <f t="shared" si="34"/>
        <v>0.2</v>
      </c>
    </row>
    <row r="448" spans="1:11" ht="14.25" x14ac:dyDescent="0.2">
      <c r="A448" s="22">
        <v>1820</v>
      </c>
      <c r="B448" s="23">
        <v>38334</v>
      </c>
      <c r="C448" s="24">
        <v>7.5017111567419574</v>
      </c>
      <c r="D448" s="22">
        <v>19</v>
      </c>
      <c r="E448" s="25">
        <v>378081</v>
      </c>
      <c r="F448" s="26">
        <v>7.99</v>
      </c>
      <c r="G448" s="27">
        <f t="shared" si="30"/>
        <v>3020867.19</v>
      </c>
      <c r="H448" s="28" t="str">
        <f t="shared" si="31"/>
        <v>No</v>
      </c>
      <c r="I448" s="28" t="str">
        <f t="shared" si="32"/>
        <v>Yes</v>
      </c>
      <c r="J448" s="28" t="str">
        <f t="shared" si="33"/>
        <v>Yes</v>
      </c>
      <c r="K448" s="29">
        <f t="shared" si="34"/>
        <v>0.2</v>
      </c>
    </row>
    <row r="449" spans="1:11" ht="14.25" x14ac:dyDescent="0.2">
      <c r="A449" s="22">
        <v>1820</v>
      </c>
      <c r="B449" s="23">
        <v>40272</v>
      </c>
      <c r="C449" s="24">
        <v>2.1957563312799451</v>
      </c>
      <c r="D449" s="22">
        <v>4</v>
      </c>
      <c r="E449" s="25">
        <v>35292</v>
      </c>
      <c r="F449" s="26">
        <v>9.99</v>
      </c>
      <c r="G449" s="27">
        <f t="shared" si="30"/>
        <v>352567.08</v>
      </c>
      <c r="H449" s="28" t="str">
        <f t="shared" si="31"/>
        <v>No</v>
      </c>
      <c r="I449" s="28" t="str">
        <f t="shared" si="32"/>
        <v>No</v>
      </c>
      <c r="J449" s="28" t="str">
        <f t="shared" si="33"/>
        <v>No</v>
      </c>
      <c r="K449" s="29">
        <f t="shared" si="34"/>
        <v>0.09</v>
      </c>
    </row>
    <row r="450" spans="1:11" ht="14.25" x14ac:dyDescent="0.2">
      <c r="A450" s="22">
        <v>1823</v>
      </c>
      <c r="B450" s="23">
        <v>38765</v>
      </c>
      <c r="C450" s="24">
        <v>6.321697467488022</v>
      </c>
      <c r="D450" s="22">
        <v>24</v>
      </c>
      <c r="E450" s="25">
        <v>56163</v>
      </c>
      <c r="F450" s="26">
        <v>7.99</v>
      </c>
      <c r="G450" s="27">
        <f t="shared" ref="G450:G513" si="35">Number_of_Books_Sold*Sell_Price</f>
        <v>448742.37</v>
      </c>
      <c r="H450" s="28" t="str">
        <f t="shared" ref="H450:H513" si="36">IF(AND(Years_Under_Contract&lt;2,Number_of_Books_in_Print&gt;4)=TRUE,"Yes","No")</f>
        <v>No</v>
      </c>
      <c r="I450" s="28" t="str">
        <f t="shared" ref="I450:I513" si="37">IF(OR(Years_Under_Contract&gt;5,Number_of_Books_in_Print&gt;=10)=TRUE,"Yes","No")</f>
        <v>Yes</v>
      </c>
      <c r="J450" s="28" t="str">
        <f t="shared" ref="J450:J513" si="38">IF(AND(Years_Under_Contract&gt;5,OR(Number_of_Books_in_Print&gt;350000,Income_Earned&gt;=1000000))=TRUE,"Yes","No")</f>
        <v>No</v>
      </c>
      <c r="K450" s="29">
        <f t="shared" ref="K450:K513" si="39">IF(AND(Years_Under_Contract&gt;5,OR(Number_of_Books_in_Print&gt;10,Income_Earned&gt;1000000)),0.2,IF(Number_of_Books_in_Print&gt;10,0.15,0.09))</f>
        <v>0.2</v>
      </c>
    </row>
    <row r="451" spans="1:11" ht="14.25" x14ac:dyDescent="0.2">
      <c r="A451" s="22">
        <v>1825</v>
      </c>
      <c r="B451" s="23">
        <v>40251</v>
      </c>
      <c r="C451" s="24">
        <v>2.2532511978097194</v>
      </c>
      <c r="D451" s="22">
        <v>8</v>
      </c>
      <c r="E451" s="25">
        <v>310717</v>
      </c>
      <c r="F451" s="26">
        <v>23.99</v>
      </c>
      <c r="G451" s="27">
        <f t="shared" si="35"/>
        <v>7454100.8299999991</v>
      </c>
      <c r="H451" s="28" t="str">
        <f t="shared" si="36"/>
        <v>No</v>
      </c>
      <c r="I451" s="28" t="str">
        <f t="shared" si="37"/>
        <v>No</v>
      </c>
      <c r="J451" s="28" t="str">
        <f t="shared" si="38"/>
        <v>No</v>
      </c>
      <c r="K451" s="29">
        <f t="shared" si="39"/>
        <v>0.09</v>
      </c>
    </row>
    <row r="452" spans="1:11" ht="14.25" x14ac:dyDescent="0.2">
      <c r="A452" s="22">
        <v>1826</v>
      </c>
      <c r="B452" s="23">
        <v>39977</v>
      </c>
      <c r="C452" s="24">
        <v>3.0034223134839153</v>
      </c>
      <c r="D452" s="22">
        <v>12</v>
      </c>
      <c r="E452" s="25">
        <v>377070</v>
      </c>
      <c r="F452" s="26">
        <v>7.99</v>
      </c>
      <c r="G452" s="27">
        <f t="shared" si="35"/>
        <v>3012789.3000000003</v>
      </c>
      <c r="H452" s="28" t="str">
        <f t="shared" si="36"/>
        <v>No</v>
      </c>
      <c r="I452" s="28" t="str">
        <f t="shared" si="37"/>
        <v>Yes</v>
      </c>
      <c r="J452" s="28" t="str">
        <f t="shared" si="38"/>
        <v>No</v>
      </c>
      <c r="K452" s="29">
        <f t="shared" si="39"/>
        <v>0.15</v>
      </c>
    </row>
    <row r="453" spans="1:11" ht="14.25" x14ac:dyDescent="0.2">
      <c r="A453" s="22">
        <v>1828</v>
      </c>
      <c r="B453" s="23">
        <v>39992</v>
      </c>
      <c r="C453" s="24">
        <v>2.9623545516769334</v>
      </c>
      <c r="D453" s="22">
        <v>3</v>
      </c>
      <c r="E453" s="25">
        <v>367829</v>
      </c>
      <c r="F453" s="26">
        <v>12.99</v>
      </c>
      <c r="G453" s="27">
        <f t="shared" si="35"/>
        <v>4778098.71</v>
      </c>
      <c r="H453" s="28" t="str">
        <f t="shared" si="36"/>
        <v>No</v>
      </c>
      <c r="I453" s="28" t="str">
        <f t="shared" si="37"/>
        <v>No</v>
      </c>
      <c r="J453" s="28" t="str">
        <f t="shared" si="38"/>
        <v>No</v>
      </c>
      <c r="K453" s="29">
        <f t="shared" si="39"/>
        <v>0.09</v>
      </c>
    </row>
    <row r="454" spans="1:11" ht="14.25" x14ac:dyDescent="0.2">
      <c r="A454" s="22">
        <v>1830</v>
      </c>
      <c r="B454" s="23">
        <v>40524</v>
      </c>
      <c r="C454" s="24">
        <v>1.5058179329226558</v>
      </c>
      <c r="D454" s="22">
        <v>25</v>
      </c>
      <c r="E454" s="25">
        <v>344912</v>
      </c>
      <c r="F454" s="26">
        <v>10.99</v>
      </c>
      <c r="G454" s="27">
        <f t="shared" si="35"/>
        <v>3790582.88</v>
      </c>
      <c r="H454" s="28" t="str">
        <f t="shared" si="36"/>
        <v>Yes</v>
      </c>
      <c r="I454" s="28" t="str">
        <f t="shared" si="37"/>
        <v>Yes</v>
      </c>
      <c r="J454" s="28" t="str">
        <f t="shared" si="38"/>
        <v>No</v>
      </c>
      <c r="K454" s="29">
        <f t="shared" si="39"/>
        <v>0.15</v>
      </c>
    </row>
    <row r="455" spans="1:11" ht="14.25" x14ac:dyDescent="0.2">
      <c r="A455" s="22">
        <v>1833</v>
      </c>
      <c r="B455" s="23">
        <v>39019</v>
      </c>
      <c r="C455" s="24">
        <v>5.6262833675564679</v>
      </c>
      <c r="D455" s="22">
        <v>20</v>
      </c>
      <c r="E455" s="25">
        <v>361367</v>
      </c>
      <c r="F455" s="26">
        <v>9.99</v>
      </c>
      <c r="G455" s="27">
        <f t="shared" si="35"/>
        <v>3610056.33</v>
      </c>
      <c r="H455" s="28" t="str">
        <f t="shared" si="36"/>
        <v>No</v>
      </c>
      <c r="I455" s="28" t="str">
        <f t="shared" si="37"/>
        <v>Yes</v>
      </c>
      <c r="J455" s="28" t="str">
        <f t="shared" si="38"/>
        <v>Yes</v>
      </c>
      <c r="K455" s="29">
        <f t="shared" si="39"/>
        <v>0.2</v>
      </c>
    </row>
    <row r="456" spans="1:11" ht="14.25" x14ac:dyDescent="0.2">
      <c r="A456" s="22">
        <v>1833</v>
      </c>
      <c r="B456" s="23">
        <v>37811</v>
      </c>
      <c r="C456" s="24">
        <v>8.9336071184120467</v>
      </c>
      <c r="D456" s="22">
        <v>3</v>
      </c>
      <c r="E456" s="25">
        <v>476122</v>
      </c>
      <c r="F456" s="26">
        <v>10.99</v>
      </c>
      <c r="G456" s="27">
        <f t="shared" si="35"/>
        <v>5232580.78</v>
      </c>
      <c r="H456" s="28" t="str">
        <f t="shared" si="36"/>
        <v>No</v>
      </c>
      <c r="I456" s="28" t="str">
        <f t="shared" si="37"/>
        <v>Yes</v>
      </c>
      <c r="J456" s="28" t="str">
        <f t="shared" si="38"/>
        <v>Yes</v>
      </c>
      <c r="K456" s="29">
        <f t="shared" si="39"/>
        <v>0.2</v>
      </c>
    </row>
    <row r="457" spans="1:11" ht="14.25" x14ac:dyDescent="0.2">
      <c r="A457" s="22">
        <v>1833</v>
      </c>
      <c r="B457" s="23">
        <v>40430</v>
      </c>
      <c r="C457" s="24">
        <v>1.7631759069130732</v>
      </c>
      <c r="D457" s="22">
        <v>10</v>
      </c>
      <c r="E457" s="25">
        <v>623763</v>
      </c>
      <c r="F457" s="26">
        <v>23.99</v>
      </c>
      <c r="G457" s="27">
        <f t="shared" si="35"/>
        <v>14964074.369999999</v>
      </c>
      <c r="H457" s="28" t="str">
        <f t="shared" si="36"/>
        <v>Yes</v>
      </c>
      <c r="I457" s="28" t="str">
        <f t="shared" si="37"/>
        <v>Yes</v>
      </c>
      <c r="J457" s="28" t="str">
        <f t="shared" si="38"/>
        <v>No</v>
      </c>
      <c r="K457" s="29">
        <f t="shared" si="39"/>
        <v>0.09</v>
      </c>
    </row>
    <row r="458" spans="1:11" ht="14.25" x14ac:dyDescent="0.2">
      <c r="A458" s="22">
        <v>1833</v>
      </c>
      <c r="B458" s="23">
        <v>37889</v>
      </c>
      <c r="C458" s="24">
        <v>8.7200547570157418</v>
      </c>
      <c r="D458" s="22">
        <v>9</v>
      </c>
      <c r="E458" s="25">
        <v>326813</v>
      </c>
      <c r="F458" s="26">
        <v>7.99</v>
      </c>
      <c r="G458" s="27">
        <f t="shared" si="35"/>
        <v>2611235.87</v>
      </c>
      <c r="H458" s="28" t="str">
        <f t="shared" si="36"/>
        <v>No</v>
      </c>
      <c r="I458" s="28" t="str">
        <f t="shared" si="37"/>
        <v>Yes</v>
      </c>
      <c r="J458" s="28" t="str">
        <f t="shared" si="38"/>
        <v>Yes</v>
      </c>
      <c r="K458" s="29">
        <f t="shared" si="39"/>
        <v>0.2</v>
      </c>
    </row>
    <row r="459" spans="1:11" ht="14.25" x14ac:dyDescent="0.2">
      <c r="A459" s="22">
        <v>1835</v>
      </c>
      <c r="B459" s="23">
        <v>37136</v>
      </c>
      <c r="C459" s="24">
        <v>10.781656399726215</v>
      </c>
      <c r="D459" s="22">
        <v>5</v>
      </c>
      <c r="E459" s="25">
        <v>454576</v>
      </c>
      <c r="F459" s="26">
        <v>9.99</v>
      </c>
      <c r="G459" s="27">
        <f t="shared" si="35"/>
        <v>4541214.24</v>
      </c>
      <c r="H459" s="28" t="str">
        <f t="shared" si="36"/>
        <v>No</v>
      </c>
      <c r="I459" s="28" t="str">
        <f t="shared" si="37"/>
        <v>Yes</v>
      </c>
      <c r="J459" s="28" t="str">
        <f t="shared" si="38"/>
        <v>Yes</v>
      </c>
      <c r="K459" s="29">
        <f t="shared" si="39"/>
        <v>0.2</v>
      </c>
    </row>
    <row r="460" spans="1:11" ht="14.25" x14ac:dyDescent="0.2">
      <c r="A460" s="22">
        <v>1836</v>
      </c>
      <c r="B460" s="23">
        <v>38459</v>
      </c>
      <c r="C460" s="24">
        <v>7.1594798083504445</v>
      </c>
      <c r="D460" s="22">
        <v>15</v>
      </c>
      <c r="E460" s="25">
        <v>592577</v>
      </c>
      <c r="F460" s="26">
        <v>23.99</v>
      </c>
      <c r="G460" s="27">
        <f t="shared" si="35"/>
        <v>14215922.229999999</v>
      </c>
      <c r="H460" s="28" t="str">
        <f t="shared" si="36"/>
        <v>No</v>
      </c>
      <c r="I460" s="28" t="str">
        <f t="shared" si="37"/>
        <v>Yes</v>
      </c>
      <c r="J460" s="28" t="str">
        <f t="shared" si="38"/>
        <v>Yes</v>
      </c>
      <c r="K460" s="29">
        <f t="shared" si="39"/>
        <v>0.2</v>
      </c>
    </row>
    <row r="461" spans="1:11" ht="14.25" x14ac:dyDescent="0.2">
      <c r="A461" s="22">
        <v>1838</v>
      </c>
      <c r="B461" s="23">
        <v>39817</v>
      </c>
      <c r="C461" s="24">
        <v>3.4414784394250515</v>
      </c>
      <c r="D461" s="22">
        <v>10</v>
      </c>
      <c r="E461" s="25">
        <v>516395</v>
      </c>
      <c r="F461" s="26">
        <v>12.99</v>
      </c>
      <c r="G461" s="27">
        <f t="shared" si="35"/>
        <v>6707971.0499999998</v>
      </c>
      <c r="H461" s="28" t="str">
        <f t="shared" si="36"/>
        <v>No</v>
      </c>
      <c r="I461" s="28" t="str">
        <f t="shared" si="37"/>
        <v>Yes</v>
      </c>
      <c r="J461" s="28" t="str">
        <f t="shared" si="38"/>
        <v>No</v>
      </c>
      <c r="K461" s="29">
        <f t="shared" si="39"/>
        <v>0.09</v>
      </c>
    </row>
    <row r="462" spans="1:11" ht="14.25" x14ac:dyDescent="0.2">
      <c r="A462" s="22">
        <v>1842</v>
      </c>
      <c r="B462" s="23">
        <v>39666</v>
      </c>
      <c r="C462" s="24">
        <v>3.8548939082819986</v>
      </c>
      <c r="D462" s="22">
        <v>4</v>
      </c>
      <c r="E462" s="25">
        <v>477411</v>
      </c>
      <c r="F462" s="26">
        <v>2.99</v>
      </c>
      <c r="G462" s="27">
        <f t="shared" si="35"/>
        <v>1427458.8900000001</v>
      </c>
      <c r="H462" s="28" t="str">
        <f t="shared" si="36"/>
        <v>No</v>
      </c>
      <c r="I462" s="28" t="str">
        <f t="shared" si="37"/>
        <v>No</v>
      </c>
      <c r="J462" s="28" t="str">
        <f t="shared" si="38"/>
        <v>No</v>
      </c>
      <c r="K462" s="29">
        <f t="shared" si="39"/>
        <v>0.09</v>
      </c>
    </row>
    <row r="463" spans="1:11" ht="14.25" x14ac:dyDescent="0.2">
      <c r="A463" s="22">
        <v>1843</v>
      </c>
      <c r="B463" s="23">
        <v>38952</v>
      </c>
      <c r="C463" s="24">
        <v>5.8097193702943191</v>
      </c>
      <c r="D463" s="22">
        <v>18</v>
      </c>
      <c r="E463" s="25">
        <v>125419</v>
      </c>
      <c r="F463" s="26">
        <v>7.99</v>
      </c>
      <c r="G463" s="27">
        <f t="shared" si="35"/>
        <v>1002097.81</v>
      </c>
      <c r="H463" s="28" t="str">
        <f t="shared" si="36"/>
        <v>No</v>
      </c>
      <c r="I463" s="28" t="str">
        <f t="shared" si="37"/>
        <v>Yes</v>
      </c>
      <c r="J463" s="28" t="str">
        <f t="shared" si="38"/>
        <v>Yes</v>
      </c>
      <c r="K463" s="29">
        <f t="shared" si="39"/>
        <v>0.2</v>
      </c>
    </row>
    <row r="464" spans="1:11" ht="14.25" x14ac:dyDescent="0.2">
      <c r="A464" s="22">
        <v>1844</v>
      </c>
      <c r="B464" s="23">
        <v>41174</v>
      </c>
      <c r="C464" s="24">
        <v>-0.27378507871321012</v>
      </c>
      <c r="D464" s="22">
        <v>6</v>
      </c>
      <c r="E464" s="25">
        <v>380654</v>
      </c>
      <c r="F464" s="26">
        <v>23.99</v>
      </c>
      <c r="G464" s="27">
        <f t="shared" si="35"/>
        <v>9131889.459999999</v>
      </c>
      <c r="H464" s="28" t="str">
        <f t="shared" si="36"/>
        <v>Yes</v>
      </c>
      <c r="I464" s="28" t="str">
        <f t="shared" si="37"/>
        <v>No</v>
      </c>
      <c r="J464" s="28" t="str">
        <f t="shared" si="38"/>
        <v>No</v>
      </c>
      <c r="K464" s="29">
        <f t="shared" si="39"/>
        <v>0.09</v>
      </c>
    </row>
    <row r="465" spans="1:11" ht="14.25" x14ac:dyDescent="0.2">
      <c r="A465" s="22">
        <v>1845</v>
      </c>
      <c r="B465" s="23">
        <v>38999</v>
      </c>
      <c r="C465" s="24">
        <v>5.6810403832991101</v>
      </c>
      <c r="D465" s="22">
        <v>7</v>
      </c>
      <c r="E465" s="25">
        <v>293925</v>
      </c>
      <c r="F465" s="26">
        <v>10.99</v>
      </c>
      <c r="G465" s="27">
        <f t="shared" si="35"/>
        <v>3230235.75</v>
      </c>
      <c r="H465" s="28" t="str">
        <f t="shared" si="36"/>
        <v>No</v>
      </c>
      <c r="I465" s="28" t="str">
        <f t="shared" si="37"/>
        <v>Yes</v>
      </c>
      <c r="J465" s="28" t="str">
        <f t="shared" si="38"/>
        <v>Yes</v>
      </c>
      <c r="K465" s="29">
        <f t="shared" si="39"/>
        <v>0.2</v>
      </c>
    </row>
    <row r="466" spans="1:11" ht="14.25" x14ac:dyDescent="0.2">
      <c r="A466" s="22">
        <v>1847</v>
      </c>
      <c r="B466" s="23">
        <v>39282</v>
      </c>
      <c r="C466" s="24">
        <v>4.9062286105407251</v>
      </c>
      <c r="D466" s="22">
        <v>9</v>
      </c>
      <c r="E466" s="25">
        <v>19529</v>
      </c>
      <c r="F466" s="26">
        <v>5.99</v>
      </c>
      <c r="G466" s="27">
        <f t="shared" si="35"/>
        <v>116978.71</v>
      </c>
      <c r="H466" s="28" t="str">
        <f t="shared" si="36"/>
        <v>No</v>
      </c>
      <c r="I466" s="28" t="str">
        <f t="shared" si="37"/>
        <v>No</v>
      </c>
      <c r="J466" s="28" t="str">
        <f t="shared" si="38"/>
        <v>No</v>
      </c>
      <c r="K466" s="29">
        <f t="shared" si="39"/>
        <v>0.09</v>
      </c>
    </row>
    <row r="467" spans="1:11" ht="14.25" x14ac:dyDescent="0.2">
      <c r="A467" s="22">
        <v>1848</v>
      </c>
      <c r="B467" s="23">
        <v>40542</v>
      </c>
      <c r="C467" s="24">
        <v>1.4565366187542779</v>
      </c>
      <c r="D467" s="22">
        <v>11</v>
      </c>
      <c r="E467" s="25">
        <v>248781</v>
      </c>
      <c r="F467" s="26">
        <v>5.99</v>
      </c>
      <c r="G467" s="27">
        <f t="shared" si="35"/>
        <v>1490198.19</v>
      </c>
      <c r="H467" s="28" t="str">
        <f t="shared" si="36"/>
        <v>Yes</v>
      </c>
      <c r="I467" s="28" t="str">
        <f t="shared" si="37"/>
        <v>Yes</v>
      </c>
      <c r="J467" s="28" t="str">
        <f t="shared" si="38"/>
        <v>No</v>
      </c>
      <c r="K467" s="29">
        <f t="shared" si="39"/>
        <v>0.15</v>
      </c>
    </row>
    <row r="468" spans="1:11" ht="14.25" x14ac:dyDescent="0.2">
      <c r="A468" s="22">
        <v>1849</v>
      </c>
      <c r="B468" s="23">
        <v>36965</v>
      </c>
      <c r="C468" s="24">
        <v>11.249828884325805</v>
      </c>
      <c r="D468" s="22">
        <v>22</v>
      </c>
      <c r="E468" s="25">
        <v>216033</v>
      </c>
      <c r="F468" s="26">
        <v>10.99</v>
      </c>
      <c r="G468" s="27">
        <f t="shared" si="35"/>
        <v>2374202.67</v>
      </c>
      <c r="H468" s="28" t="str">
        <f t="shared" si="36"/>
        <v>No</v>
      </c>
      <c r="I468" s="28" t="str">
        <f t="shared" si="37"/>
        <v>Yes</v>
      </c>
      <c r="J468" s="28" t="str">
        <f t="shared" si="38"/>
        <v>Yes</v>
      </c>
      <c r="K468" s="29">
        <f t="shared" si="39"/>
        <v>0.2</v>
      </c>
    </row>
    <row r="469" spans="1:11" ht="14.25" x14ac:dyDescent="0.2">
      <c r="A469" s="22">
        <v>1850</v>
      </c>
      <c r="B469" s="23">
        <v>37519</v>
      </c>
      <c r="C469" s="24">
        <v>9.7330595482546194</v>
      </c>
      <c r="D469" s="22">
        <v>25</v>
      </c>
      <c r="E469" s="25">
        <v>421824</v>
      </c>
      <c r="F469" s="26">
        <v>2.99</v>
      </c>
      <c r="G469" s="27">
        <f t="shared" si="35"/>
        <v>1261253.76</v>
      </c>
      <c r="H469" s="28" t="str">
        <f t="shared" si="36"/>
        <v>No</v>
      </c>
      <c r="I469" s="28" t="str">
        <f t="shared" si="37"/>
        <v>Yes</v>
      </c>
      <c r="J469" s="28" t="str">
        <f t="shared" si="38"/>
        <v>Yes</v>
      </c>
      <c r="K469" s="29">
        <f t="shared" si="39"/>
        <v>0.2</v>
      </c>
    </row>
    <row r="470" spans="1:11" ht="14.25" x14ac:dyDescent="0.2">
      <c r="A470" s="22">
        <v>1857</v>
      </c>
      <c r="B470" s="23">
        <v>38445</v>
      </c>
      <c r="C470" s="24">
        <v>7.1978097193702943</v>
      </c>
      <c r="D470" s="22">
        <v>10</v>
      </c>
      <c r="E470" s="25">
        <v>119425</v>
      </c>
      <c r="F470" s="26">
        <v>2.99</v>
      </c>
      <c r="G470" s="27">
        <f t="shared" si="35"/>
        <v>357080.75</v>
      </c>
      <c r="H470" s="28" t="str">
        <f t="shared" si="36"/>
        <v>No</v>
      </c>
      <c r="I470" s="28" t="str">
        <f t="shared" si="37"/>
        <v>Yes</v>
      </c>
      <c r="J470" s="28" t="str">
        <f t="shared" si="38"/>
        <v>No</v>
      </c>
      <c r="K470" s="29">
        <f t="shared" si="39"/>
        <v>0.09</v>
      </c>
    </row>
    <row r="471" spans="1:11" ht="14.25" x14ac:dyDescent="0.2">
      <c r="A471" s="22">
        <v>1859</v>
      </c>
      <c r="B471" s="23">
        <v>39348</v>
      </c>
      <c r="C471" s="24">
        <v>4.7255304585900069</v>
      </c>
      <c r="D471" s="22">
        <v>22</v>
      </c>
      <c r="E471" s="25">
        <v>302900</v>
      </c>
      <c r="F471" s="26">
        <v>2.99</v>
      </c>
      <c r="G471" s="27">
        <f t="shared" si="35"/>
        <v>905671.00000000012</v>
      </c>
      <c r="H471" s="28" t="str">
        <f t="shared" si="36"/>
        <v>No</v>
      </c>
      <c r="I471" s="28" t="str">
        <f t="shared" si="37"/>
        <v>Yes</v>
      </c>
      <c r="J471" s="28" t="str">
        <f t="shared" si="38"/>
        <v>No</v>
      </c>
      <c r="K471" s="29">
        <f t="shared" si="39"/>
        <v>0.15</v>
      </c>
    </row>
    <row r="472" spans="1:11" ht="14.25" x14ac:dyDescent="0.2">
      <c r="A472" s="22">
        <v>1861</v>
      </c>
      <c r="B472" s="23">
        <v>36875</v>
      </c>
      <c r="C472" s="24">
        <v>11.496235455167694</v>
      </c>
      <c r="D472" s="22">
        <v>23</v>
      </c>
      <c r="E472" s="25">
        <v>18160</v>
      </c>
      <c r="F472" s="26">
        <v>5.99</v>
      </c>
      <c r="G472" s="27">
        <f t="shared" si="35"/>
        <v>108778.40000000001</v>
      </c>
      <c r="H472" s="28" t="str">
        <f t="shared" si="36"/>
        <v>No</v>
      </c>
      <c r="I472" s="28" t="str">
        <f t="shared" si="37"/>
        <v>Yes</v>
      </c>
      <c r="J472" s="28" t="str">
        <f t="shared" si="38"/>
        <v>No</v>
      </c>
      <c r="K472" s="29">
        <f t="shared" si="39"/>
        <v>0.2</v>
      </c>
    </row>
    <row r="473" spans="1:11" ht="14.25" x14ac:dyDescent="0.2">
      <c r="A473" s="22">
        <v>1862</v>
      </c>
      <c r="B473" s="23">
        <v>36731</v>
      </c>
      <c r="C473" s="24">
        <v>11.890485968514716</v>
      </c>
      <c r="D473" s="22">
        <v>14</v>
      </c>
      <c r="E473" s="25">
        <v>690233</v>
      </c>
      <c r="F473" s="26">
        <v>5.99</v>
      </c>
      <c r="G473" s="27">
        <f t="shared" si="35"/>
        <v>4134495.67</v>
      </c>
      <c r="H473" s="28" t="str">
        <f t="shared" si="36"/>
        <v>No</v>
      </c>
      <c r="I473" s="28" t="str">
        <f t="shared" si="37"/>
        <v>Yes</v>
      </c>
      <c r="J473" s="28" t="str">
        <f t="shared" si="38"/>
        <v>Yes</v>
      </c>
      <c r="K473" s="29">
        <f t="shared" si="39"/>
        <v>0.2</v>
      </c>
    </row>
    <row r="474" spans="1:11" ht="14.25" x14ac:dyDescent="0.2">
      <c r="A474" s="22">
        <v>1864</v>
      </c>
      <c r="B474" s="23">
        <v>38897</v>
      </c>
      <c r="C474" s="24">
        <v>5.9603011635865846</v>
      </c>
      <c r="D474" s="22">
        <v>25</v>
      </c>
      <c r="E474" s="25">
        <v>277431</v>
      </c>
      <c r="F474" s="26">
        <v>12.99</v>
      </c>
      <c r="G474" s="27">
        <f t="shared" si="35"/>
        <v>3603828.69</v>
      </c>
      <c r="H474" s="28" t="str">
        <f t="shared" si="36"/>
        <v>No</v>
      </c>
      <c r="I474" s="28" t="str">
        <f t="shared" si="37"/>
        <v>Yes</v>
      </c>
      <c r="J474" s="28" t="str">
        <f t="shared" si="38"/>
        <v>Yes</v>
      </c>
      <c r="K474" s="29">
        <f t="shared" si="39"/>
        <v>0.2</v>
      </c>
    </row>
    <row r="475" spans="1:11" ht="14.25" x14ac:dyDescent="0.2">
      <c r="A475" s="22">
        <v>1865</v>
      </c>
      <c r="B475" s="23">
        <v>40489</v>
      </c>
      <c r="C475" s="24">
        <v>1.6016427104722792</v>
      </c>
      <c r="D475" s="22">
        <v>14</v>
      </c>
      <c r="E475" s="25">
        <v>600881</v>
      </c>
      <c r="F475" s="26">
        <v>9.99</v>
      </c>
      <c r="G475" s="27">
        <f t="shared" si="35"/>
        <v>6002801.1900000004</v>
      </c>
      <c r="H475" s="28" t="str">
        <f t="shared" si="36"/>
        <v>Yes</v>
      </c>
      <c r="I475" s="28" t="str">
        <f t="shared" si="37"/>
        <v>Yes</v>
      </c>
      <c r="J475" s="28" t="str">
        <f t="shared" si="38"/>
        <v>No</v>
      </c>
      <c r="K475" s="29">
        <f t="shared" si="39"/>
        <v>0.15</v>
      </c>
    </row>
    <row r="476" spans="1:11" ht="14.25" x14ac:dyDescent="0.2">
      <c r="A476" s="22">
        <v>1865</v>
      </c>
      <c r="B476" s="23">
        <v>37755</v>
      </c>
      <c r="C476" s="24">
        <v>9.0869267624914443</v>
      </c>
      <c r="D476" s="22">
        <v>9</v>
      </c>
      <c r="E476" s="25">
        <v>63600</v>
      </c>
      <c r="F476" s="26">
        <v>2.99</v>
      </c>
      <c r="G476" s="27">
        <f t="shared" si="35"/>
        <v>190164</v>
      </c>
      <c r="H476" s="28" t="str">
        <f t="shared" si="36"/>
        <v>No</v>
      </c>
      <c r="I476" s="28" t="str">
        <f t="shared" si="37"/>
        <v>Yes</v>
      </c>
      <c r="J476" s="28" t="str">
        <f t="shared" si="38"/>
        <v>No</v>
      </c>
      <c r="K476" s="29">
        <f t="shared" si="39"/>
        <v>0.09</v>
      </c>
    </row>
    <row r="477" spans="1:11" ht="14.25" x14ac:dyDescent="0.2">
      <c r="A477" s="22">
        <v>1865</v>
      </c>
      <c r="B477" s="23">
        <v>39847</v>
      </c>
      <c r="C477" s="24">
        <v>3.3593429158110881</v>
      </c>
      <c r="D477" s="22">
        <v>4</v>
      </c>
      <c r="E477" s="25">
        <v>372598</v>
      </c>
      <c r="F477" s="26">
        <v>12.99</v>
      </c>
      <c r="G477" s="27">
        <f t="shared" si="35"/>
        <v>4840048.0200000005</v>
      </c>
      <c r="H477" s="28" t="str">
        <f t="shared" si="36"/>
        <v>No</v>
      </c>
      <c r="I477" s="28" t="str">
        <f t="shared" si="37"/>
        <v>No</v>
      </c>
      <c r="J477" s="28" t="str">
        <f t="shared" si="38"/>
        <v>No</v>
      </c>
      <c r="K477" s="29">
        <f t="shared" si="39"/>
        <v>0.09</v>
      </c>
    </row>
    <row r="478" spans="1:11" ht="14.25" x14ac:dyDescent="0.2">
      <c r="A478" s="22">
        <v>1870</v>
      </c>
      <c r="B478" s="23">
        <v>39438</v>
      </c>
      <c r="C478" s="24">
        <v>4.4791238877481181</v>
      </c>
      <c r="D478" s="22">
        <v>18</v>
      </c>
      <c r="E478" s="25">
        <v>491880</v>
      </c>
      <c r="F478" s="26">
        <v>12.99</v>
      </c>
      <c r="G478" s="27">
        <f t="shared" si="35"/>
        <v>6389521.2000000002</v>
      </c>
      <c r="H478" s="28" t="str">
        <f t="shared" si="36"/>
        <v>No</v>
      </c>
      <c r="I478" s="28" t="str">
        <f t="shared" si="37"/>
        <v>Yes</v>
      </c>
      <c r="J478" s="28" t="str">
        <f t="shared" si="38"/>
        <v>No</v>
      </c>
      <c r="K478" s="29">
        <f t="shared" si="39"/>
        <v>0.15</v>
      </c>
    </row>
    <row r="479" spans="1:11" ht="14.25" x14ac:dyDescent="0.2">
      <c r="A479" s="22">
        <v>1871</v>
      </c>
      <c r="B479" s="23">
        <v>39385</v>
      </c>
      <c r="C479" s="24">
        <v>4.6242299794661195</v>
      </c>
      <c r="D479" s="22">
        <v>24</v>
      </c>
      <c r="E479" s="25">
        <v>648493</v>
      </c>
      <c r="F479" s="26">
        <v>5.99</v>
      </c>
      <c r="G479" s="27">
        <f t="shared" si="35"/>
        <v>3884473.0700000003</v>
      </c>
      <c r="H479" s="28" t="str">
        <f t="shared" si="36"/>
        <v>No</v>
      </c>
      <c r="I479" s="28" t="str">
        <f t="shared" si="37"/>
        <v>Yes</v>
      </c>
      <c r="J479" s="28" t="str">
        <f t="shared" si="38"/>
        <v>No</v>
      </c>
      <c r="K479" s="29">
        <f t="shared" si="39"/>
        <v>0.15</v>
      </c>
    </row>
    <row r="480" spans="1:11" ht="14.25" x14ac:dyDescent="0.2">
      <c r="A480" s="22">
        <v>1871</v>
      </c>
      <c r="B480" s="23">
        <v>39948</v>
      </c>
      <c r="C480" s="24">
        <v>3.0828199863107462</v>
      </c>
      <c r="D480" s="22">
        <v>7</v>
      </c>
      <c r="E480" s="25">
        <v>349196</v>
      </c>
      <c r="F480" s="26">
        <v>3.99</v>
      </c>
      <c r="G480" s="27">
        <f t="shared" si="35"/>
        <v>1393292.04</v>
      </c>
      <c r="H480" s="28" t="str">
        <f t="shared" si="36"/>
        <v>No</v>
      </c>
      <c r="I480" s="28" t="str">
        <f t="shared" si="37"/>
        <v>No</v>
      </c>
      <c r="J480" s="28" t="str">
        <f t="shared" si="38"/>
        <v>No</v>
      </c>
      <c r="K480" s="29">
        <f t="shared" si="39"/>
        <v>0.09</v>
      </c>
    </row>
    <row r="481" spans="1:11" ht="14.25" x14ac:dyDescent="0.2">
      <c r="A481" s="22">
        <v>1873</v>
      </c>
      <c r="B481" s="23">
        <v>37431</v>
      </c>
      <c r="C481" s="24">
        <v>9.9739904175222449</v>
      </c>
      <c r="D481" s="22">
        <v>15</v>
      </c>
      <c r="E481" s="25">
        <v>134651</v>
      </c>
      <c r="F481" s="26">
        <v>3.99</v>
      </c>
      <c r="G481" s="27">
        <f t="shared" si="35"/>
        <v>537257.49</v>
      </c>
      <c r="H481" s="28" t="str">
        <f t="shared" si="36"/>
        <v>No</v>
      </c>
      <c r="I481" s="28" t="str">
        <f t="shared" si="37"/>
        <v>Yes</v>
      </c>
      <c r="J481" s="28" t="str">
        <f t="shared" si="38"/>
        <v>No</v>
      </c>
      <c r="K481" s="29">
        <f t="shared" si="39"/>
        <v>0.2</v>
      </c>
    </row>
    <row r="482" spans="1:11" ht="14.25" x14ac:dyDescent="0.2">
      <c r="A482" s="22">
        <v>1877</v>
      </c>
      <c r="B482" s="23">
        <v>36531</v>
      </c>
      <c r="C482" s="24">
        <v>12.438056125941136</v>
      </c>
      <c r="D482" s="22">
        <v>18</v>
      </c>
      <c r="E482" s="25">
        <v>451013</v>
      </c>
      <c r="F482" s="26">
        <v>2.99</v>
      </c>
      <c r="G482" s="27">
        <f t="shared" si="35"/>
        <v>1348528.87</v>
      </c>
      <c r="H482" s="28" t="str">
        <f t="shared" si="36"/>
        <v>No</v>
      </c>
      <c r="I482" s="28" t="str">
        <f t="shared" si="37"/>
        <v>Yes</v>
      </c>
      <c r="J482" s="28" t="str">
        <f t="shared" si="38"/>
        <v>Yes</v>
      </c>
      <c r="K482" s="29">
        <f t="shared" si="39"/>
        <v>0.2</v>
      </c>
    </row>
    <row r="483" spans="1:11" ht="14.25" x14ac:dyDescent="0.2">
      <c r="A483" s="22">
        <v>1879</v>
      </c>
      <c r="B483" s="23">
        <v>38935</v>
      </c>
      <c r="C483" s="24">
        <v>5.8562628336755651</v>
      </c>
      <c r="D483" s="22">
        <v>8</v>
      </c>
      <c r="E483" s="25">
        <v>185515</v>
      </c>
      <c r="F483" s="26">
        <v>9.99</v>
      </c>
      <c r="G483" s="27">
        <f t="shared" si="35"/>
        <v>1853294.85</v>
      </c>
      <c r="H483" s="28" t="str">
        <f t="shared" si="36"/>
        <v>No</v>
      </c>
      <c r="I483" s="28" t="str">
        <f t="shared" si="37"/>
        <v>Yes</v>
      </c>
      <c r="J483" s="28" t="str">
        <f t="shared" si="38"/>
        <v>Yes</v>
      </c>
      <c r="K483" s="29">
        <f t="shared" si="39"/>
        <v>0.2</v>
      </c>
    </row>
    <row r="484" spans="1:11" ht="14.25" x14ac:dyDescent="0.2">
      <c r="A484" s="22">
        <v>1880</v>
      </c>
      <c r="B484" s="23">
        <v>39052</v>
      </c>
      <c r="C484" s="24">
        <v>5.5359342915811087</v>
      </c>
      <c r="D484" s="22">
        <v>1</v>
      </c>
      <c r="E484" s="25">
        <v>205198</v>
      </c>
      <c r="F484" s="26">
        <v>9.99</v>
      </c>
      <c r="G484" s="27">
        <f t="shared" si="35"/>
        <v>2049928.02</v>
      </c>
      <c r="H484" s="28" t="str">
        <f t="shared" si="36"/>
        <v>No</v>
      </c>
      <c r="I484" s="28" t="str">
        <f t="shared" si="37"/>
        <v>Yes</v>
      </c>
      <c r="J484" s="28" t="str">
        <f t="shared" si="38"/>
        <v>Yes</v>
      </c>
      <c r="K484" s="29">
        <f t="shared" si="39"/>
        <v>0.2</v>
      </c>
    </row>
    <row r="485" spans="1:11" ht="14.25" x14ac:dyDescent="0.2">
      <c r="A485" s="22">
        <v>1884</v>
      </c>
      <c r="B485" s="23">
        <v>38880</v>
      </c>
      <c r="C485" s="24">
        <v>6.0068446269678306</v>
      </c>
      <c r="D485" s="22">
        <v>15</v>
      </c>
      <c r="E485" s="25">
        <v>142406</v>
      </c>
      <c r="F485" s="26">
        <v>5.99</v>
      </c>
      <c r="G485" s="27">
        <f t="shared" si="35"/>
        <v>853011.94000000006</v>
      </c>
      <c r="H485" s="28" t="str">
        <f t="shared" si="36"/>
        <v>No</v>
      </c>
      <c r="I485" s="28" t="str">
        <f t="shared" si="37"/>
        <v>Yes</v>
      </c>
      <c r="J485" s="28" t="str">
        <f t="shared" si="38"/>
        <v>No</v>
      </c>
      <c r="K485" s="29">
        <f t="shared" si="39"/>
        <v>0.2</v>
      </c>
    </row>
    <row r="486" spans="1:11" ht="14.25" x14ac:dyDescent="0.2">
      <c r="A486" s="22">
        <v>1885</v>
      </c>
      <c r="B486" s="23">
        <v>37459</v>
      </c>
      <c r="C486" s="24">
        <v>9.897330595482547</v>
      </c>
      <c r="D486" s="22">
        <v>11</v>
      </c>
      <c r="E486" s="25">
        <v>290161</v>
      </c>
      <c r="F486" s="26">
        <v>10.99</v>
      </c>
      <c r="G486" s="27">
        <f t="shared" si="35"/>
        <v>3188869.39</v>
      </c>
      <c r="H486" s="28" t="str">
        <f t="shared" si="36"/>
        <v>No</v>
      </c>
      <c r="I486" s="28" t="str">
        <f t="shared" si="37"/>
        <v>Yes</v>
      </c>
      <c r="J486" s="28" t="str">
        <f t="shared" si="38"/>
        <v>Yes</v>
      </c>
      <c r="K486" s="29">
        <f t="shared" si="39"/>
        <v>0.2</v>
      </c>
    </row>
    <row r="487" spans="1:11" ht="14.25" x14ac:dyDescent="0.2">
      <c r="A487" s="22">
        <v>1885</v>
      </c>
      <c r="B487" s="23">
        <v>37267</v>
      </c>
      <c r="C487" s="24">
        <v>10.422997946611909</v>
      </c>
      <c r="D487" s="22">
        <v>5</v>
      </c>
      <c r="E487" s="25">
        <v>135156</v>
      </c>
      <c r="F487" s="26">
        <v>2.99</v>
      </c>
      <c r="G487" s="27">
        <f t="shared" si="35"/>
        <v>404116.44</v>
      </c>
      <c r="H487" s="28" t="str">
        <f t="shared" si="36"/>
        <v>No</v>
      </c>
      <c r="I487" s="28" t="str">
        <f t="shared" si="37"/>
        <v>Yes</v>
      </c>
      <c r="J487" s="28" t="str">
        <f t="shared" si="38"/>
        <v>No</v>
      </c>
      <c r="K487" s="29">
        <f t="shared" si="39"/>
        <v>0.09</v>
      </c>
    </row>
    <row r="488" spans="1:11" ht="14.25" x14ac:dyDescent="0.2">
      <c r="A488" s="22">
        <v>1886</v>
      </c>
      <c r="B488" s="23">
        <v>39745</v>
      </c>
      <c r="C488" s="24">
        <v>3.6386036960985626</v>
      </c>
      <c r="D488" s="22">
        <v>10</v>
      </c>
      <c r="E488" s="25">
        <v>272017</v>
      </c>
      <c r="F488" s="26">
        <v>9.99</v>
      </c>
      <c r="G488" s="27">
        <f t="shared" si="35"/>
        <v>2717449.83</v>
      </c>
      <c r="H488" s="28" t="str">
        <f t="shared" si="36"/>
        <v>No</v>
      </c>
      <c r="I488" s="28" t="str">
        <f t="shared" si="37"/>
        <v>Yes</v>
      </c>
      <c r="J488" s="28" t="str">
        <f t="shared" si="38"/>
        <v>No</v>
      </c>
      <c r="K488" s="29">
        <f t="shared" si="39"/>
        <v>0.09</v>
      </c>
    </row>
    <row r="489" spans="1:11" ht="14.25" x14ac:dyDescent="0.2">
      <c r="A489" s="22">
        <v>1886</v>
      </c>
      <c r="B489" s="23">
        <v>39075</v>
      </c>
      <c r="C489" s="24">
        <v>5.4729637234770703</v>
      </c>
      <c r="D489" s="22">
        <v>12</v>
      </c>
      <c r="E489" s="25">
        <v>426990</v>
      </c>
      <c r="F489" s="26">
        <v>3.99</v>
      </c>
      <c r="G489" s="27">
        <f t="shared" si="35"/>
        <v>1703690.1</v>
      </c>
      <c r="H489" s="28" t="str">
        <f t="shared" si="36"/>
        <v>No</v>
      </c>
      <c r="I489" s="28" t="str">
        <f t="shared" si="37"/>
        <v>Yes</v>
      </c>
      <c r="J489" s="28" t="str">
        <f t="shared" si="38"/>
        <v>Yes</v>
      </c>
      <c r="K489" s="29">
        <f t="shared" si="39"/>
        <v>0.2</v>
      </c>
    </row>
    <row r="490" spans="1:11" ht="14.25" x14ac:dyDescent="0.2">
      <c r="A490" s="22">
        <v>1889</v>
      </c>
      <c r="B490" s="23">
        <v>38822</v>
      </c>
      <c r="C490" s="24">
        <v>6.1656399726214923</v>
      </c>
      <c r="D490" s="22">
        <v>4</v>
      </c>
      <c r="E490" s="25">
        <v>534539</v>
      </c>
      <c r="F490" s="26">
        <v>12.99</v>
      </c>
      <c r="G490" s="27">
        <f t="shared" si="35"/>
        <v>6943661.6100000003</v>
      </c>
      <c r="H490" s="28" t="str">
        <f t="shared" si="36"/>
        <v>No</v>
      </c>
      <c r="I490" s="28" t="str">
        <f t="shared" si="37"/>
        <v>Yes</v>
      </c>
      <c r="J490" s="28" t="str">
        <f t="shared" si="38"/>
        <v>Yes</v>
      </c>
      <c r="K490" s="29">
        <f t="shared" si="39"/>
        <v>0.2</v>
      </c>
    </row>
    <row r="491" spans="1:11" ht="14.25" x14ac:dyDescent="0.2">
      <c r="A491" s="22">
        <v>1889</v>
      </c>
      <c r="B491" s="23">
        <v>38368</v>
      </c>
      <c r="C491" s="24">
        <v>7.4086242299794662</v>
      </c>
      <c r="D491" s="22">
        <v>22</v>
      </c>
      <c r="E491" s="25">
        <v>146216</v>
      </c>
      <c r="F491" s="26">
        <v>15.99</v>
      </c>
      <c r="G491" s="27">
        <f t="shared" si="35"/>
        <v>2337993.84</v>
      </c>
      <c r="H491" s="28" t="str">
        <f t="shared" si="36"/>
        <v>No</v>
      </c>
      <c r="I491" s="28" t="str">
        <f t="shared" si="37"/>
        <v>Yes</v>
      </c>
      <c r="J491" s="28" t="str">
        <f t="shared" si="38"/>
        <v>Yes</v>
      </c>
      <c r="K491" s="29">
        <f t="shared" si="39"/>
        <v>0.2</v>
      </c>
    </row>
    <row r="492" spans="1:11" ht="14.25" x14ac:dyDescent="0.2">
      <c r="A492" s="22">
        <v>1891</v>
      </c>
      <c r="B492" s="23">
        <v>39042</v>
      </c>
      <c r="C492" s="24">
        <v>5.5633127994524294</v>
      </c>
      <c r="D492" s="22">
        <v>5</v>
      </c>
      <c r="E492" s="25">
        <v>583716</v>
      </c>
      <c r="F492" s="26">
        <v>2.99</v>
      </c>
      <c r="G492" s="27">
        <f t="shared" si="35"/>
        <v>1745310.84</v>
      </c>
      <c r="H492" s="28" t="str">
        <f t="shared" si="36"/>
        <v>No</v>
      </c>
      <c r="I492" s="28" t="str">
        <f t="shared" si="37"/>
        <v>Yes</v>
      </c>
      <c r="J492" s="28" t="str">
        <f t="shared" si="38"/>
        <v>Yes</v>
      </c>
      <c r="K492" s="29">
        <f t="shared" si="39"/>
        <v>0.2</v>
      </c>
    </row>
    <row r="493" spans="1:11" ht="14.25" x14ac:dyDescent="0.2">
      <c r="A493" s="22">
        <v>1892</v>
      </c>
      <c r="B493" s="23">
        <v>38389</v>
      </c>
      <c r="C493" s="24">
        <v>7.3511293634496919</v>
      </c>
      <c r="D493" s="22">
        <v>15</v>
      </c>
      <c r="E493" s="25">
        <v>452790</v>
      </c>
      <c r="F493" s="26">
        <v>12.99</v>
      </c>
      <c r="G493" s="27">
        <f t="shared" si="35"/>
        <v>5881742.1000000006</v>
      </c>
      <c r="H493" s="28" t="str">
        <f t="shared" si="36"/>
        <v>No</v>
      </c>
      <c r="I493" s="28" t="str">
        <f t="shared" si="37"/>
        <v>Yes</v>
      </c>
      <c r="J493" s="28" t="str">
        <f t="shared" si="38"/>
        <v>Yes</v>
      </c>
      <c r="K493" s="29">
        <f t="shared" si="39"/>
        <v>0.2</v>
      </c>
    </row>
    <row r="494" spans="1:11" ht="14.25" x14ac:dyDescent="0.2">
      <c r="A494" s="22">
        <v>1894</v>
      </c>
      <c r="B494" s="23">
        <v>37187</v>
      </c>
      <c r="C494" s="24">
        <v>10.642026009582478</v>
      </c>
      <c r="D494" s="22">
        <v>12</v>
      </c>
      <c r="E494" s="25">
        <v>675050</v>
      </c>
      <c r="F494" s="26">
        <v>23.99</v>
      </c>
      <c r="G494" s="27">
        <f t="shared" si="35"/>
        <v>16194449.499999998</v>
      </c>
      <c r="H494" s="28" t="str">
        <f t="shared" si="36"/>
        <v>No</v>
      </c>
      <c r="I494" s="28" t="str">
        <f t="shared" si="37"/>
        <v>Yes</v>
      </c>
      <c r="J494" s="28" t="str">
        <f t="shared" si="38"/>
        <v>Yes</v>
      </c>
      <c r="K494" s="29">
        <f t="shared" si="39"/>
        <v>0.2</v>
      </c>
    </row>
    <row r="495" spans="1:11" ht="14.25" x14ac:dyDescent="0.2">
      <c r="A495" s="22">
        <v>1894</v>
      </c>
      <c r="B495" s="23">
        <v>40665</v>
      </c>
      <c r="C495" s="24">
        <v>1.1197809719370295</v>
      </c>
      <c r="D495" s="22">
        <v>4</v>
      </c>
      <c r="E495" s="25">
        <v>513681</v>
      </c>
      <c r="F495" s="26">
        <v>2.99</v>
      </c>
      <c r="G495" s="27">
        <f t="shared" si="35"/>
        <v>1535906.1900000002</v>
      </c>
      <c r="H495" s="28" t="str">
        <f t="shared" si="36"/>
        <v>No</v>
      </c>
      <c r="I495" s="28" t="str">
        <f t="shared" si="37"/>
        <v>No</v>
      </c>
      <c r="J495" s="28" t="str">
        <f t="shared" si="38"/>
        <v>No</v>
      </c>
      <c r="K495" s="29">
        <f t="shared" si="39"/>
        <v>0.09</v>
      </c>
    </row>
    <row r="496" spans="1:11" ht="14.25" x14ac:dyDescent="0.2">
      <c r="A496" s="22">
        <v>1896</v>
      </c>
      <c r="B496" s="23">
        <v>36779</v>
      </c>
      <c r="C496" s="24">
        <v>11.759069130732374</v>
      </c>
      <c r="D496" s="22">
        <v>12</v>
      </c>
      <c r="E496" s="25">
        <v>612015</v>
      </c>
      <c r="F496" s="26">
        <v>2.99</v>
      </c>
      <c r="G496" s="27">
        <f t="shared" si="35"/>
        <v>1829924.85</v>
      </c>
      <c r="H496" s="28" t="str">
        <f t="shared" si="36"/>
        <v>No</v>
      </c>
      <c r="I496" s="28" t="str">
        <f t="shared" si="37"/>
        <v>Yes</v>
      </c>
      <c r="J496" s="28" t="str">
        <f t="shared" si="38"/>
        <v>Yes</v>
      </c>
      <c r="K496" s="29">
        <f t="shared" si="39"/>
        <v>0.2</v>
      </c>
    </row>
    <row r="497" spans="1:11" ht="14.25" x14ac:dyDescent="0.2">
      <c r="A497" s="22">
        <v>1898</v>
      </c>
      <c r="B497" s="23">
        <v>37786</v>
      </c>
      <c r="C497" s="24">
        <v>9.0020533880903493</v>
      </c>
      <c r="D497" s="22">
        <v>22</v>
      </c>
      <c r="E497" s="25">
        <v>321008</v>
      </c>
      <c r="F497" s="26">
        <v>2.99</v>
      </c>
      <c r="G497" s="27">
        <f t="shared" si="35"/>
        <v>959813.92</v>
      </c>
      <c r="H497" s="28" t="str">
        <f t="shared" si="36"/>
        <v>No</v>
      </c>
      <c r="I497" s="28" t="str">
        <f t="shared" si="37"/>
        <v>Yes</v>
      </c>
      <c r="J497" s="28" t="str">
        <f t="shared" si="38"/>
        <v>No</v>
      </c>
      <c r="K497" s="29">
        <f t="shared" si="39"/>
        <v>0.2</v>
      </c>
    </row>
    <row r="498" spans="1:11" ht="14.25" x14ac:dyDescent="0.2">
      <c r="A498" s="22">
        <v>1899</v>
      </c>
      <c r="B498" s="23">
        <v>38945</v>
      </c>
      <c r="C498" s="24">
        <v>5.8288843258042435</v>
      </c>
      <c r="D498" s="22">
        <v>21</v>
      </c>
      <c r="E498" s="25">
        <v>383854</v>
      </c>
      <c r="F498" s="26">
        <v>2.99</v>
      </c>
      <c r="G498" s="27">
        <f t="shared" si="35"/>
        <v>1147723.4600000002</v>
      </c>
      <c r="H498" s="28" t="str">
        <f t="shared" si="36"/>
        <v>No</v>
      </c>
      <c r="I498" s="28" t="str">
        <f t="shared" si="37"/>
        <v>Yes</v>
      </c>
      <c r="J498" s="28" t="str">
        <f t="shared" si="38"/>
        <v>Yes</v>
      </c>
      <c r="K498" s="29">
        <f t="shared" si="39"/>
        <v>0.2</v>
      </c>
    </row>
    <row r="499" spans="1:11" ht="14.25" x14ac:dyDescent="0.2">
      <c r="A499" s="22">
        <v>1903</v>
      </c>
      <c r="B499" s="23">
        <v>36963</v>
      </c>
      <c r="C499" s="24">
        <v>11.255304585900069</v>
      </c>
      <c r="D499" s="22">
        <v>3</v>
      </c>
      <c r="E499" s="25">
        <v>677022</v>
      </c>
      <c r="F499" s="26">
        <v>5.99</v>
      </c>
      <c r="G499" s="27">
        <f t="shared" si="35"/>
        <v>4055361.7800000003</v>
      </c>
      <c r="H499" s="28" t="str">
        <f t="shared" si="36"/>
        <v>No</v>
      </c>
      <c r="I499" s="28" t="str">
        <f t="shared" si="37"/>
        <v>Yes</v>
      </c>
      <c r="J499" s="28" t="str">
        <f t="shared" si="38"/>
        <v>Yes</v>
      </c>
      <c r="K499" s="29">
        <f t="shared" si="39"/>
        <v>0.2</v>
      </c>
    </row>
    <row r="500" spans="1:11" ht="14.25" x14ac:dyDescent="0.2">
      <c r="A500" s="22">
        <v>1912</v>
      </c>
      <c r="B500" s="23">
        <v>36577</v>
      </c>
      <c r="C500" s="24">
        <v>12.312114989733059</v>
      </c>
      <c r="D500" s="22">
        <v>25</v>
      </c>
      <c r="E500" s="25">
        <v>448983</v>
      </c>
      <c r="F500" s="26">
        <v>7.99</v>
      </c>
      <c r="G500" s="27">
        <f t="shared" si="35"/>
        <v>3587374.17</v>
      </c>
      <c r="H500" s="28" t="str">
        <f t="shared" si="36"/>
        <v>No</v>
      </c>
      <c r="I500" s="28" t="str">
        <f t="shared" si="37"/>
        <v>Yes</v>
      </c>
      <c r="J500" s="28" t="str">
        <f t="shared" si="38"/>
        <v>Yes</v>
      </c>
      <c r="K500" s="29">
        <f t="shared" si="39"/>
        <v>0.2</v>
      </c>
    </row>
    <row r="501" spans="1:11" ht="14.25" x14ac:dyDescent="0.2">
      <c r="A501" s="22">
        <v>1914</v>
      </c>
      <c r="B501" s="23">
        <v>38979</v>
      </c>
      <c r="C501" s="24">
        <v>5.7357973990417523</v>
      </c>
      <c r="D501" s="22">
        <v>17</v>
      </c>
      <c r="E501" s="25">
        <v>137228</v>
      </c>
      <c r="F501" s="26">
        <v>10.99</v>
      </c>
      <c r="G501" s="27">
        <f t="shared" si="35"/>
        <v>1508135.72</v>
      </c>
      <c r="H501" s="28" t="str">
        <f t="shared" si="36"/>
        <v>No</v>
      </c>
      <c r="I501" s="28" t="str">
        <f t="shared" si="37"/>
        <v>Yes</v>
      </c>
      <c r="J501" s="28" t="str">
        <f t="shared" si="38"/>
        <v>Yes</v>
      </c>
      <c r="K501" s="29">
        <f t="shared" si="39"/>
        <v>0.2</v>
      </c>
    </row>
    <row r="502" spans="1:11" ht="14.25" x14ac:dyDescent="0.2">
      <c r="A502" s="22">
        <v>1914</v>
      </c>
      <c r="B502" s="23">
        <v>37177</v>
      </c>
      <c r="C502" s="24">
        <v>10.669404517453799</v>
      </c>
      <c r="D502" s="22">
        <v>22</v>
      </c>
      <c r="E502" s="25">
        <v>285382</v>
      </c>
      <c r="F502" s="26">
        <v>5.99</v>
      </c>
      <c r="G502" s="27">
        <f t="shared" si="35"/>
        <v>1709438.1800000002</v>
      </c>
      <c r="H502" s="28" t="str">
        <f t="shared" si="36"/>
        <v>No</v>
      </c>
      <c r="I502" s="28" t="str">
        <f t="shared" si="37"/>
        <v>Yes</v>
      </c>
      <c r="J502" s="28" t="str">
        <f t="shared" si="38"/>
        <v>Yes</v>
      </c>
      <c r="K502" s="29">
        <f t="shared" si="39"/>
        <v>0.2</v>
      </c>
    </row>
    <row r="503" spans="1:11" ht="14.25" x14ac:dyDescent="0.2">
      <c r="A503" s="22">
        <v>1920</v>
      </c>
      <c r="B503" s="23">
        <v>38558</v>
      </c>
      <c r="C503" s="24">
        <v>6.8884325804243671</v>
      </c>
      <c r="D503" s="22">
        <v>1</v>
      </c>
      <c r="E503" s="25">
        <v>374118</v>
      </c>
      <c r="F503" s="26">
        <v>5.99</v>
      </c>
      <c r="G503" s="27">
        <f t="shared" si="35"/>
        <v>2240966.8200000003</v>
      </c>
      <c r="H503" s="28" t="str">
        <f t="shared" si="36"/>
        <v>No</v>
      </c>
      <c r="I503" s="28" t="str">
        <f t="shared" si="37"/>
        <v>Yes</v>
      </c>
      <c r="J503" s="28" t="str">
        <f t="shared" si="38"/>
        <v>Yes</v>
      </c>
      <c r="K503" s="29">
        <f t="shared" si="39"/>
        <v>0.2</v>
      </c>
    </row>
    <row r="504" spans="1:11" ht="14.25" x14ac:dyDescent="0.2">
      <c r="A504" s="22">
        <v>1925</v>
      </c>
      <c r="B504" s="23">
        <v>40542</v>
      </c>
      <c r="C504" s="24">
        <v>1.4565366187542779</v>
      </c>
      <c r="D504" s="22">
        <v>17</v>
      </c>
      <c r="E504" s="25">
        <v>529286</v>
      </c>
      <c r="F504" s="26">
        <v>7.99</v>
      </c>
      <c r="G504" s="27">
        <f t="shared" si="35"/>
        <v>4228995.1399999997</v>
      </c>
      <c r="H504" s="28" t="str">
        <f t="shared" si="36"/>
        <v>Yes</v>
      </c>
      <c r="I504" s="28" t="str">
        <f t="shared" si="37"/>
        <v>Yes</v>
      </c>
      <c r="J504" s="28" t="str">
        <f t="shared" si="38"/>
        <v>No</v>
      </c>
      <c r="K504" s="29">
        <f t="shared" si="39"/>
        <v>0.15</v>
      </c>
    </row>
    <row r="505" spans="1:11" ht="14.25" x14ac:dyDescent="0.2">
      <c r="A505" s="22">
        <v>1932</v>
      </c>
      <c r="B505" s="23">
        <v>40827</v>
      </c>
      <c r="C505" s="24">
        <v>0.67624914442162898</v>
      </c>
      <c r="D505" s="22">
        <v>3</v>
      </c>
      <c r="E505" s="25">
        <v>157165</v>
      </c>
      <c r="F505" s="26">
        <v>2.99</v>
      </c>
      <c r="G505" s="27">
        <f t="shared" si="35"/>
        <v>469923.35000000003</v>
      </c>
      <c r="H505" s="28" t="str">
        <f t="shared" si="36"/>
        <v>No</v>
      </c>
      <c r="I505" s="28" t="str">
        <f t="shared" si="37"/>
        <v>No</v>
      </c>
      <c r="J505" s="28" t="str">
        <f t="shared" si="38"/>
        <v>No</v>
      </c>
      <c r="K505" s="29">
        <f t="shared" si="39"/>
        <v>0.09</v>
      </c>
    </row>
    <row r="506" spans="1:11" ht="14.25" x14ac:dyDescent="0.2">
      <c r="A506" s="22">
        <v>1934</v>
      </c>
      <c r="B506" s="23">
        <v>40215</v>
      </c>
      <c r="C506" s="24">
        <v>2.3518138261464752</v>
      </c>
      <c r="D506" s="22">
        <v>19</v>
      </c>
      <c r="E506" s="25">
        <v>495276</v>
      </c>
      <c r="F506" s="26">
        <v>12.99</v>
      </c>
      <c r="G506" s="27">
        <f t="shared" si="35"/>
        <v>6433635.2400000002</v>
      </c>
      <c r="H506" s="28" t="str">
        <f t="shared" si="36"/>
        <v>No</v>
      </c>
      <c r="I506" s="28" t="str">
        <f t="shared" si="37"/>
        <v>Yes</v>
      </c>
      <c r="J506" s="28" t="str">
        <f t="shared" si="38"/>
        <v>No</v>
      </c>
      <c r="K506" s="29">
        <f t="shared" si="39"/>
        <v>0.15</v>
      </c>
    </row>
    <row r="507" spans="1:11" ht="14.25" x14ac:dyDescent="0.2">
      <c r="A507" s="22">
        <v>1937</v>
      </c>
      <c r="B507" s="23">
        <v>36817</v>
      </c>
      <c r="C507" s="24">
        <v>11.655030800821356</v>
      </c>
      <c r="D507" s="22">
        <v>19</v>
      </c>
      <c r="E507" s="25">
        <v>564234</v>
      </c>
      <c r="F507" s="26">
        <v>12.99</v>
      </c>
      <c r="G507" s="27">
        <f t="shared" si="35"/>
        <v>7329399.6600000001</v>
      </c>
      <c r="H507" s="28" t="str">
        <f t="shared" si="36"/>
        <v>No</v>
      </c>
      <c r="I507" s="28" t="str">
        <f t="shared" si="37"/>
        <v>Yes</v>
      </c>
      <c r="J507" s="28" t="str">
        <f t="shared" si="38"/>
        <v>Yes</v>
      </c>
      <c r="K507" s="29">
        <f t="shared" si="39"/>
        <v>0.2</v>
      </c>
    </row>
    <row r="508" spans="1:11" ht="14.25" x14ac:dyDescent="0.2">
      <c r="A508" s="22">
        <v>1941</v>
      </c>
      <c r="B508" s="23">
        <v>37129</v>
      </c>
      <c r="C508" s="24">
        <v>10.80082135523614</v>
      </c>
      <c r="D508" s="22">
        <v>16</v>
      </c>
      <c r="E508" s="25">
        <v>174666</v>
      </c>
      <c r="F508" s="26">
        <v>12.99</v>
      </c>
      <c r="G508" s="27">
        <f t="shared" si="35"/>
        <v>2268911.34</v>
      </c>
      <c r="H508" s="28" t="str">
        <f t="shared" si="36"/>
        <v>No</v>
      </c>
      <c r="I508" s="28" t="str">
        <f t="shared" si="37"/>
        <v>Yes</v>
      </c>
      <c r="J508" s="28" t="str">
        <f t="shared" si="38"/>
        <v>Yes</v>
      </c>
      <c r="K508" s="29">
        <f t="shared" si="39"/>
        <v>0.2</v>
      </c>
    </row>
    <row r="509" spans="1:11" ht="14.25" x14ac:dyDescent="0.2">
      <c r="A509" s="22">
        <v>1942</v>
      </c>
      <c r="B509" s="23">
        <v>39791</v>
      </c>
      <c r="C509" s="24">
        <v>3.5126625598904861</v>
      </c>
      <c r="D509" s="22">
        <v>24</v>
      </c>
      <c r="E509" s="25">
        <v>510787</v>
      </c>
      <c r="F509" s="26">
        <v>2.99</v>
      </c>
      <c r="G509" s="27">
        <f t="shared" si="35"/>
        <v>1527253.1300000001</v>
      </c>
      <c r="H509" s="28" t="str">
        <f t="shared" si="36"/>
        <v>No</v>
      </c>
      <c r="I509" s="28" t="str">
        <f t="shared" si="37"/>
        <v>Yes</v>
      </c>
      <c r="J509" s="28" t="str">
        <f t="shared" si="38"/>
        <v>No</v>
      </c>
      <c r="K509" s="29">
        <f t="shared" si="39"/>
        <v>0.15</v>
      </c>
    </row>
    <row r="510" spans="1:11" ht="14.25" x14ac:dyDescent="0.2">
      <c r="A510" s="22">
        <v>1946</v>
      </c>
      <c r="B510" s="23">
        <v>36876</v>
      </c>
      <c r="C510" s="24">
        <v>11.493497604380561</v>
      </c>
      <c r="D510" s="22">
        <v>25</v>
      </c>
      <c r="E510" s="25">
        <v>629621</v>
      </c>
      <c r="F510" s="26">
        <v>2.99</v>
      </c>
      <c r="G510" s="27">
        <f t="shared" si="35"/>
        <v>1882566.79</v>
      </c>
      <c r="H510" s="28" t="str">
        <f t="shared" si="36"/>
        <v>No</v>
      </c>
      <c r="I510" s="28" t="str">
        <f t="shared" si="37"/>
        <v>Yes</v>
      </c>
      <c r="J510" s="28" t="str">
        <f t="shared" si="38"/>
        <v>Yes</v>
      </c>
      <c r="K510" s="29">
        <f t="shared" si="39"/>
        <v>0.2</v>
      </c>
    </row>
    <row r="511" spans="1:11" ht="14.25" x14ac:dyDescent="0.2">
      <c r="A511" s="22">
        <v>1947</v>
      </c>
      <c r="B511" s="23">
        <v>40510</v>
      </c>
      <c r="C511" s="24">
        <v>1.5441478439425051</v>
      </c>
      <c r="D511" s="22">
        <v>22</v>
      </c>
      <c r="E511" s="25">
        <v>278127</v>
      </c>
      <c r="F511" s="26">
        <v>23.99</v>
      </c>
      <c r="G511" s="27">
        <f t="shared" si="35"/>
        <v>6672266.7299999995</v>
      </c>
      <c r="H511" s="28" t="str">
        <f t="shared" si="36"/>
        <v>Yes</v>
      </c>
      <c r="I511" s="28" t="str">
        <f t="shared" si="37"/>
        <v>Yes</v>
      </c>
      <c r="J511" s="28" t="str">
        <f t="shared" si="38"/>
        <v>No</v>
      </c>
      <c r="K511" s="29">
        <f t="shared" si="39"/>
        <v>0.15</v>
      </c>
    </row>
    <row r="512" spans="1:11" ht="14.25" x14ac:dyDescent="0.2">
      <c r="A512" s="22">
        <v>1952</v>
      </c>
      <c r="B512" s="23">
        <v>38608</v>
      </c>
      <c r="C512" s="24">
        <v>6.751540041067762</v>
      </c>
      <c r="D512" s="22">
        <v>16</v>
      </c>
      <c r="E512" s="25">
        <v>174059</v>
      </c>
      <c r="F512" s="26">
        <v>10.99</v>
      </c>
      <c r="G512" s="27">
        <f t="shared" si="35"/>
        <v>1912908.4100000001</v>
      </c>
      <c r="H512" s="28" t="str">
        <f t="shared" si="36"/>
        <v>No</v>
      </c>
      <c r="I512" s="28" t="str">
        <f t="shared" si="37"/>
        <v>Yes</v>
      </c>
      <c r="J512" s="28" t="str">
        <f t="shared" si="38"/>
        <v>Yes</v>
      </c>
      <c r="K512" s="29">
        <f t="shared" si="39"/>
        <v>0.2</v>
      </c>
    </row>
    <row r="513" spans="1:11" ht="14.25" x14ac:dyDescent="0.2">
      <c r="A513" s="22">
        <v>1952</v>
      </c>
      <c r="B513" s="23">
        <v>39543</v>
      </c>
      <c r="C513" s="24">
        <v>4.1916495550992474</v>
      </c>
      <c r="D513" s="22">
        <v>15</v>
      </c>
      <c r="E513" s="25">
        <v>142084</v>
      </c>
      <c r="F513" s="26">
        <v>2.99</v>
      </c>
      <c r="G513" s="27">
        <f t="shared" si="35"/>
        <v>424831.16000000003</v>
      </c>
      <c r="H513" s="28" t="str">
        <f t="shared" si="36"/>
        <v>No</v>
      </c>
      <c r="I513" s="28" t="str">
        <f t="shared" si="37"/>
        <v>Yes</v>
      </c>
      <c r="J513" s="28" t="str">
        <f t="shared" si="38"/>
        <v>No</v>
      </c>
      <c r="K513" s="29">
        <f t="shared" si="39"/>
        <v>0.15</v>
      </c>
    </row>
    <row r="514" spans="1:11" ht="14.25" x14ac:dyDescent="0.2">
      <c r="A514" s="22">
        <v>1957</v>
      </c>
      <c r="B514" s="23">
        <v>41008</v>
      </c>
      <c r="C514" s="24">
        <v>0.1806981519507187</v>
      </c>
      <c r="D514" s="22">
        <v>11</v>
      </c>
      <c r="E514" s="25">
        <v>573025</v>
      </c>
      <c r="F514" s="26">
        <v>9.99</v>
      </c>
      <c r="G514" s="27">
        <f t="shared" ref="G514:G577" si="40">Number_of_Books_Sold*Sell_Price</f>
        <v>5724519.75</v>
      </c>
      <c r="H514" s="28" t="str">
        <f t="shared" ref="H514:H577" si="41">IF(AND(Years_Under_Contract&lt;2,Number_of_Books_in_Print&gt;4)=TRUE,"Yes","No")</f>
        <v>Yes</v>
      </c>
      <c r="I514" s="28" t="str">
        <f t="shared" ref="I514:I577" si="42">IF(OR(Years_Under_Contract&gt;5,Number_of_Books_in_Print&gt;=10)=TRUE,"Yes","No")</f>
        <v>Yes</v>
      </c>
      <c r="J514" s="28" t="str">
        <f t="shared" ref="J514:J577" si="43">IF(AND(Years_Under_Contract&gt;5,OR(Number_of_Books_in_Print&gt;350000,Income_Earned&gt;=1000000))=TRUE,"Yes","No")</f>
        <v>No</v>
      </c>
      <c r="K514" s="29">
        <f t="shared" ref="K514:K577" si="44">IF(AND(Years_Under_Contract&gt;5,OR(Number_of_Books_in_Print&gt;10,Income_Earned&gt;1000000)),0.2,IF(Number_of_Books_in_Print&gt;10,0.15,0.09))</f>
        <v>0.15</v>
      </c>
    </row>
    <row r="515" spans="1:11" ht="14.25" x14ac:dyDescent="0.2">
      <c r="A515" s="22">
        <v>1957</v>
      </c>
      <c r="B515" s="23">
        <v>36952</v>
      </c>
      <c r="C515" s="24">
        <v>11.285420944558522</v>
      </c>
      <c r="D515" s="22">
        <v>13</v>
      </c>
      <c r="E515" s="25">
        <v>569510</v>
      </c>
      <c r="F515" s="26">
        <v>15.99</v>
      </c>
      <c r="G515" s="27">
        <f t="shared" si="40"/>
        <v>9106464.9000000004</v>
      </c>
      <c r="H515" s="28" t="str">
        <f t="shared" si="41"/>
        <v>No</v>
      </c>
      <c r="I515" s="28" t="str">
        <f t="shared" si="42"/>
        <v>Yes</v>
      </c>
      <c r="J515" s="28" t="str">
        <f t="shared" si="43"/>
        <v>Yes</v>
      </c>
      <c r="K515" s="29">
        <f t="shared" si="44"/>
        <v>0.2</v>
      </c>
    </row>
    <row r="516" spans="1:11" ht="14.25" x14ac:dyDescent="0.2">
      <c r="A516" s="22">
        <v>1957</v>
      </c>
      <c r="B516" s="23">
        <v>40412</v>
      </c>
      <c r="C516" s="24">
        <v>1.8124572210814511</v>
      </c>
      <c r="D516" s="22">
        <v>14</v>
      </c>
      <c r="E516" s="25">
        <v>562672</v>
      </c>
      <c r="F516" s="26">
        <v>10.99</v>
      </c>
      <c r="G516" s="27">
        <f t="shared" si="40"/>
        <v>6183765.2800000003</v>
      </c>
      <c r="H516" s="28" t="str">
        <f t="shared" si="41"/>
        <v>Yes</v>
      </c>
      <c r="I516" s="28" t="str">
        <f t="shared" si="42"/>
        <v>Yes</v>
      </c>
      <c r="J516" s="28" t="str">
        <f t="shared" si="43"/>
        <v>No</v>
      </c>
      <c r="K516" s="29">
        <f t="shared" si="44"/>
        <v>0.15</v>
      </c>
    </row>
    <row r="517" spans="1:11" ht="14.25" x14ac:dyDescent="0.2">
      <c r="A517" s="22">
        <v>1957</v>
      </c>
      <c r="B517" s="23">
        <v>39610</v>
      </c>
      <c r="C517" s="24">
        <v>4.0082135523613962</v>
      </c>
      <c r="D517" s="22">
        <v>16</v>
      </c>
      <c r="E517" s="25">
        <v>102555</v>
      </c>
      <c r="F517" s="26">
        <v>5.99</v>
      </c>
      <c r="G517" s="27">
        <f t="shared" si="40"/>
        <v>614304.45000000007</v>
      </c>
      <c r="H517" s="28" t="str">
        <f t="shared" si="41"/>
        <v>No</v>
      </c>
      <c r="I517" s="28" t="str">
        <f t="shared" si="42"/>
        <v>Yes</v>
      </c>
      <c r="J517" s="28" t="str">
        <f t="shared" si="43"/>
        <v>No</v>
      </c>
      <c r="K517" s="29">
        <f t="shared" si="44"/>
        <v>0.15</v>
      </c>
    </row>
    <row r="518" spans="1:11" ht="14.25" x14ac:dyDescent="0.2">
      <c r="A518" s="22">
        <v>1958</v>
      </c>
      <c r="B518" s="23">
        <v>37470</v>
      </c>
      <c r="C518" s="24">
        <v>9.8672142368240934</v>
      </c>
      <c r="D518" s="22">
        <v>1</v>
      </c>
      <c r="E518" s="25">
        <v>213839</v>
      </c>
      <c r="F518" s="26">
        <v>2.99</v>
      </c>
      <c r="G518" s="27">
        <f t="shared" si="40"/>
        <v>639378.6100000001</v>
      </c>
      <c r="H518" s="28" t="str">
        <f t="shared" si="41"/>
        <v>No</v>
      </c>
      <c r="I518" s="28" t="str">
        <f t="shared" si="42"/>
        <v>Yes</v>
      </c>
      <c r="J518" s="28" t="str">
        <f t="shared" si="43"/>
        <v>No</v>
      </c>
      <c r="K518" s="29">
        <f t="shared" si="44"/>
        <v>0.09</v>
      </c>
    </row>
    <row r="519" spans="1:11" ht="14.25" x14ac:dyDescent="0.2">
      <c r="A519" s="22">
        <v>1959</v>
      </c>
      <c r="B519" s="23">
        <v>38814</v>
      </c>
      <c r="C519" s="24">
        <v>6.1875427789185489</v>
      </c>
      <c r="D519" s="22">
        <v>16</v>
      </c>
      <c r="E519" s="25">
        <v>446606</v>
      </c>
      <c r="F519" s="26">
        <v>2.99</v>
      </c>
      <c r="G519" s="27">
        <f t="shared" si="40"/>
        <v>1335351.9400000002</v>
      </c>
      <c r="H519" s="28" t="str">
        <f t="shared" si="41"/>
        <v>No</v>
      </c>
      <c r="I519" s="28" t="str">
        <f t="shared" si="42"/>
        <v>Yes</v>
      </c>
      <c r="J519" s="28" t="str">
        <f t="shared" si="43"/>
        <v>Yes</v>
      </c>
      <c r="K519" s="29">
        <f t="shared" si="44"/>
        <v>0.2</v>
      </c>
    </row>
    <row r="520" spans="1:11" ht="14.25" x14ac:dyDescent="0.2">
      <c r="A520" s="22">
        <v>1960</v>
      </c>
      <c r="B520" s="23">
        <v>37447</v>
      </c>
      <c r="C520" s="24">
        <v>9.9301848049281318</v>
      </c>
      <c r="D520" s="22">
        <v>23</v>
      </c>
      <c r="E520" s="25">
        <v>570456</v>
      </c>
      <c r="F520" s="26">
        <v>12.99</v>
      </c>
      <c r="G520" s="27">
        <f t="shared" si="40"/>
        <v>7410223.4400000004</v>
      </c>
      <c r="H520" s="28" t="str">
        <f t="shared" si="41"/>
        <v>No</v>
      </c>
      <c r="I520" s="28" t="str">
        <f t="shared" si="42"/>
        <v>Yes</v>
      </c>
      <c r="J520" s="28" t="str">
        <f t="shared" si="43"/>
        <v>Yes</v>
      </c>
      <c r="K520" s="29">
        <f t="shared" si="44"/>
        <v>0.2</v>
      </c>
    </row>
    <row r="521" spans="1:11" ht="14.25" x14ac:dyDescent="0.2">
      <c r="A521" s="22">
        <v>1960</v>
      </c>
      <c r="B521" s="23">
        <v>38838</v>
      </c>
      <c r="C521" s="24">
        <v>6.1218343600273784</v>
      </c>
      <c r="D521" s="22">
        <v>18</v>
      </c>
      <c r="E521" s="25">
        <v>191232</v>
      </c>
      <c r="F521" s="26">
        <v>5.99</v>
      </c>
      <c r="G521" s="27">
        <f t="shared" si="40"/>
        <v>1145479.6799999999</v>
      </c>
      <c r="H521" s="28" t="str">
        <f t="shared" si="41"/>
        <v>No</v>
      </c>
      <c r="I521" s="28" t="str">
        <f t="shared" si="42"/>
        <v>Yes</v>
      </c>
      <c r="J521" s="28" t="str">
        <f t="shared" si="43"/>
        <v>Yes</v>
      </c>
      <c r="K521" s="29">
        <f t="shared" si="44"/>
        <v>0.2</v>
      </c>
    </row>
    <row r="522" spans="1:11" ht="14.25" x14ac:dyDescent="0.2">
      <c r="A522" s="22">
        <v>1961</v>
      </c>
      <c r="B522" s="23">
        <v>38133</v>
      </c>
      <c r="C522" s="24">
        <v>8.0520191649555102</v>
      </c>
      <c r="D522" s="22">
        <v>4</v>
      </c>
      <c r="E522" s="25">
        <v>39718</v>
      </c>
      <c r="F522" s="26">
        <v>3.99</v>
      </c>
      <c r="G522" s="27">
        <f t="shared" si="40"/>
        <v>158474.82</v>
      </c>
      <c r="H522" s="28" t="str">
        <f t="shared" si="41"/>
        <v>No</v>
      </c>
      <c r="I522" s="28" t="str">
        <f t="shared" si="42"/>
        <v>Yes</v>
      </c>
      <c r="J522" s="28" t="str">
        <f t="shared" si="43"/>
        <v>No</v>
      </c>
      <c r="K522" s="29">
        <f t="shared" si="44"/>
        <v>0.09</v>
      </c>
    </row>
    <row r="523" spans="1:11" ht="14.25" x14ac:dyDescent="0.2">
      <c r="A523" s="22">
        <v>1963</v>
      </c>
      <c r="B523" s="23">
        <v>39027</v>
      </c>
      <c r="C523" s="24">
        <v>5.6043805612594113</v>
      </c>
      <c r="D523" s="22">
        <v>9</v>
      </c>
      <c r="E523" s="25">
        <v>630360</v>
      </c>
      <c r="F523" s="26">
        <v>5.99</v>
      </c>
      <c r="G523" s="27">
        <f t="shared" si="40"/>
        <v>3775856.4</v>
      </c>
      <c r="H523" s="28" t="str">
        <f t="shared" si="41"/>
        <v>No</v>
      </c>
      <c r="I523" s="28" t="str">
        <f t="shared" si="42"/>
        <v>Yes</v>
      </c>
      <c r="J523" s="28" t="str">
        <f t="shared" si="43"/>
        <v>Yes</v>
      </c>
      <c r="K523" s="29">
        <f t="shared" si="44"/>
        <v>0.2</v>
      </c>
    </row>
    <row r="524" spans="1:11" ht="14.25" x14ac:dyDescent="0.2">
      <c r="A524" s="22">
        <v>1964</v>
      </c>
      <c r="B524" s="23">
        <v>40804</v>
      </c>
      <c r="C524" s="24">
        <v>0.73921971252566732</v>
      </c>
      <c r="D524" s="22">
        <v>17</v>
      </c>
      <c r="E524" s="25">
        <v>614149</v>
      </c>
      <c r="F524" s="26">
        <v>10.99</v>
      </c>
      <c r="G524" s="27">
        <f t="shared" si="40"/>
        <v>6749497.5099999998</v>
      </c>
      <c r="H524" s="28" t="str">
        <f t="shared" si="41"/>
        <v>Yes</v>
      </c>
      <c r="I524" s="28" t="str">
        <f t="shared" si="42"/>
        <v>Yes</v>
      </c>
      <c r="J524" s="28" t="str">
        <f t="shared" si="43"/>
        <v>No</v>
      </c>
      <c r="K524" s="29">
        <f t="shared" si="44"/>
        <v>0.15</v>
      </c>
    </row>
    <row r="525" spans="1:11" ht="14.25" x14ac:dyDescent="0.2">
      <c r="A525" s="22">
        <v>1964</v>
      </c>
      <c r="B525" s="23">
        <v>36542</v>
      </c>
      <c r="C525" s="24">
        <v>12.407939767282683</v>
      </c>
      <c r="D525" s="22">
        <v>21</v>
      </c>
      <c r="E525" s="25">
        <v>106919</v>
      </c>
      <c r="F525" s="26">
        <v>2.99</v>
      </c>
      <c r="G525" s="27">
        <f t="shared" si="40"/>
        <v>319687.81</v>
      </c>
      <c r="H525" s="28" t="str">
        <f t="shared" si="41"/>
        <v>No</v>
      </c>
      <c r="I525" s="28" t="str">
        <f t="shared" si="42"/>
        <v>Yes</v>
      </c>
      <c r="J525" s="28" t="str">
        <f t="shared" si="43"/>
        <v>No</v>
      </c>
      <c r="K525" s="29">
        <f t="shared" si="44"/>
        <v>0.2</v>
      </c>
    </row>
    <row r="526" spans="1:11" ht="14.25" x14ac:dyDescent="0.2">
      <c r="A526" s="22">
        <v>1966</v>
      </c>
      <c r="B526" s="23">
        <v>38577</v>
      </c>
      <c r="C526" s="24">
        <v>6.8364134154688569</v>
      </c>
      <c r="D526" s="22">
        <v>14</v>
      </c>
      <c r="E526" s="25">
        <v>7770</v>
      </c>
      <c r="F526" s="26">
        <v>7.99</v>
      </c>
      <c r="G526" s="27">
        <f t="shared" si="40"/>
        <v>62082.3</v>
      </c>
      <c r="H526" s="28" t="str">
        <f t="shared" si="41"/>
        <v>No</v>
      </c>
      <c r="I526" s="28" t="str">
        <f t="shared" si="42"/>
        <v>Yes</v>
      </c>
      <c r="J526" s="28" t="str">
        <f t="shared" si="43"/>
        <v>No</v>
      </c>
      <c r="K526" s="29">
        <f t="shared" si="44"/>
        <v>0.2</v>
      </c>
    </row>
    <row r="527" spans="1:11" ht="14.25" x14ac:dyDescent="0.2">
      <c r="A527" s="22">
        <v>1971</v>
      </c>
      <c r="B527" s="23">
        <v>40527</v>
      </c>
      <c r="C527" s="24">
        <v>1.4976043805612593</v>
      </c>
      <c r="D527" s="22">
        <v>3</v>
      </c>
      <c r="E527" s="25">
        <v>492310</v>
      </c>
      <c r="F527" s="26">
        <v>2.99</v>
      </c>
      <c r="G527" s="27">
        <f t="shared" si="40"/>
        <v>1472006.9000000001</v>
      </c>
      <c r="H527" s="28" t="str">
        <f t="shared" si="41"/>
        <v>No</v>
      </c>
      <c r="I527" s="28" t="str">
        <f t="shared" si="42"/>
        <v>No</v>
      </c>
      <c r="J527" s="28" t="str">
        <f t="shared" si="43"/>
        <v>No</v>
      </c>
      <c r="K527" s="29">
        <f t="shared" si="44"/>
        <v>0.09</v>
      </c>
    </row>
    <row r="528" spans="1:11" ht="14.25" x14ac:dyDescent="0.2">
      <c r="A528" s="22">
        <v>1972</v>
      </c>
      <c r="B528" s="23">
        <v>37133</v>
      </c>
      <c r="C528" s="24">
        <v>10.789869952087612</v>
      </c>
      <c r="D528" s="22">
        <v>7</v>
      </c>
      <c r="E528" s="25">
        <v>554468</v>
      </c>
      <c r="F528" s="26">
        <v>5.99</v>
      </c>
      <c r="G528" s="27">
        <f t="shared" si="40"/>
        <v>3321263.3200000003</v>
      </c>
      <c r="H528" s="28" t="str">
        <f t="shared" si="41"/>
        <v>No</v>
      </c>
      <c r="I528" s="28" t="str">
        <f t="shared" si="42"/>
        <v>Yes</v>
      </c>
      <c r="J528" s="28" t="str">
        <f t="shared" si="43"/>
        <v>Yes</v>
      </c>
      <c r="K528" s="29">
        <f t="shared" si="44"/>
        <v>0.2</v>
      </c>
    </row>
    <row r="529" spans="1:11" ht="14.25" x14ac:dyDescent="0.2">
      <c r="A529" s="22">
        <v>1974</v>
      </c>
      <c r="B529" s="23">
        <v>39953</v>
      </c>
      <c r="C529" s="24">
        <v>3.0691307323750854</v>
      </c>
      <c r="D529" s="22">
        <v>5</v>
      </c>
      <c r="E529" s="25">
        <v>136299</v>
      </c>
      <c r="F529" s="26">
        <v>15.99</v>
      </c>
      <c r="G529" s="27">
        <f t="shared" si="40"/>
        <v>2179421.0100000002</v>
      </c>
      <c r="H529" s="28" t="str">
        <f t="shared" si="41"/>
        <v>No</v>
      </c>
      <c r="I529" s="28" t="str">
        <f t="shared" si="42"/>
        <v>No</v>
      </c>
      <c r="J529" s="28" t="str">
        <f t="shared" si="43"/>
        <v>No</v>
      </c>
      <c r="K529" s="29">
        <f t="shared" si="44"/>
        <v>0.09</v>
      </c>
    </row>
    <row r="530" spans="1:11" ht="14.25" x14ac:dyDescent="0.2">
      <c r="A530" s="22">
        <v>1974</v>
      </c>
      <c r="B530" s="23">
        <v>39839</v>
      </c>
      <c r="C530" s="24">
        <v>3.3812457221081451</v>
      </c>
      <c r="D530" s="22">
        <v>10</v>
      </c>
      <c r="E530" s="25">
        <v>448559</v>
      </c>
      <c r="F530" s="26">
        <v>2.99</v>
      </c>
      <c r="G530" s="27">
        <f t="shared" si="40"/>
        <v>1341191.4100000001</v>
      </c>
      <c r="H530" s="28" t="str">
        <f t="shared" si="41"/>
        <v>No</v>
      </c>
      <c r="I530" s="28" t="str">
        <f t="shared" si="42"/>
        <v>Yes</v>
      </c>
      <c r="J530" s="28" t="str">
        <f t="shared" si="43"/>
        <v>No</v>
      </c>
      <c r="K530" s="29">
        <f t="shared" si="44"/>
        <v>0.09</v>
      </c>
    </row>
    <row r="531" spans="1:11" ht="14.25" x14ac:dyDescent="0.2">
      <c r="A531" s="22">
        <v>1975</v>
      </c>
      <c r="B531" s="23">
        <v>40514</v>
      </c>
      <c r="C531" s="24">
        <v>1.5331964407939767</v>
      </c>
      <c r="D531" s="22">
        <v>18</v>
      </c>
      <c r="E531" s="25">
        <v>594713</v>
      </c>
      <c r="F531" s="26">
        <v>10.99</v>
      </c>
      <c r="G531" s="27">
        <f t="shared" si="40"/>
        <v>6535895.8700000001</v>
      </c>
      <c r="H531" s="28" t="str">
        <f t="shared" si="41"/>
        <v>Yes</v>
      </c>
      <c r="I531" s="28" t="str">
        <f t="shared" si="42"/>
        <v>Yes</v>
      </c>
      <c r="J531" s="28" t="str">
        <f t="shared" si="43"/>
        <v>No</v>
      </c>
      <c r="K531" s="29">
        <f t="shared" si="44"/>
        <v>0.15</v>
      </c>
    </row>
    <row r="532" spans="1:11" ht="14.25" x14ac:dyDescent="0.2">
      <c r="A532" s="22">
        <v>1976</v>
      </c>
      <c r="B532" s="23">
        <v>39899</v>
      </c>
      <c r="C532" s="24">
        <v>3.2169746748802188</v>
      </c>
      <c r="D532" s="22">
        <v>17</v>
      </c>
      <c r="E532" s="25">
        <v>119386</v>
      </c>
      <c r="F532" s="26">
        <v>9.99</v>
      </c>
      <c r="G532" s="27">
        <f t="shared" si="40"/>
        <v>1192666.1400000001</v>
      </c>
      <c r="H532" s="28" t="str">
        <f t="shared" si="41"/>
        <v>No</v>
      </c>
      <c r="I532" s="28" t="str">
        <f t="shared" si="42"/>
        <v>Yes</v>
      </c>
      <c r="J532" s="28" t="str">
        <f t="shared" si="43"/>
        <v>No</v>
      </c>
      <c r="K532" s="29">
        <f t="shared" si="44"/>
        <v>0.15</v>
      </c>
    </row>
    <row r="533" spans="1:11" ht="14.25" x14ac:dyDescent="0.2">
      <c r="A533" s="22">
        <v>1977</v>
      </c>
      <c r="B533" s="23">
        <v>37318</v>
      </c>
      <c r="C533" s="24">
        <v>10.283367556468173</v>
      </c>
      <c r="D533" s="22">
        <v>7</v>
      </c>
      <c r="E533" s="25">
        <v>407359</v>
      </c>
      <c r="F533" s="26">
        <v>2.99</v>
      </c>
      <c r="G533" s="27">
        <f t="shared" si="40"/>
        <v>1218003.4100000001</v>
      </c>
      <c r="H533" s="28" t="str">
        <f t="shared" si="41"/>
        <v>No</v>
      </c>
      <c r="I533" s="28" t="str">
        <f t="shared" si="42"/>
        <v>Yes</v>
      </c>
      <c r="J533" s="28" t="str">
        <f t="shared" si="43"/>
        <v>Yes</v>
      </c>
      <c r="K533" s="29">
        <f t="shared" si="44"/>
        <v>0.2</v>
      </c>
    </row>
    <row r="534" spans="1:11" ht="14.25" x14ac:dyDescent="0.2">
      <c r="A534" s="22">
        <v>1978</v>
      </c>
      <c r="B534" s="23">
        <v>36975</v>
      </c>
      <c r="C534" s="24">
        <v>11.222450376454484</v>
      </c>
      <c r="D534" s="22">
        <v>8</v>
      </c>
      <c r="E534" s="25">
        <v>152203</v>
      </c>
      <c r="F534" s="26">
        <v>23.99</v>
      </c>
      <c r="G534" s="27">
        <f t="shared" si="40"/>
        <v>3651349.9699999997</v>
      </c>
      <c r="H534" s="28" t="str">
        <f t="shared" si="41"/>
        <v>No</v>
      </c>
      <c r="I534" s="28" t="str">
        <f t="shared" si="42"/>
        <v>Yes</v>
      </c>
      <c r="J534" s="28" t="str">
        <f t="shared" si="43"/>
        <v>Yes</v>
      </c>
      <c r="K534" s="29">
        <f t="shared" si="44"/>
        <v>0.2</v>
      </c>
    </row>
    <row r="535" spans="1:11" ht="14.25" x14ac:dyDescent="0.2">
      <c r="A535" s="22">
        <v>1980</v>
      </c>
      <c r="B535" s="23">
        <v>37597</v>
      </c>
      <c r="C535" s="24">
        <v>9.5195071868583163</v>
      </c>
      <c r="D535" s="22">
        <v>22</v>
      </c>
      <c r="E535" s="25">
        <v>90849</v>
      </c>
      <c r="F535" s="26">
        <v>3.99</v>
      </c>
      <c r="G535" s="27">
        <f t="shared" si="40"/>
        <v>362487.51</v>
      </c>
      <c r="H535" s="28" t="str">
        <f t="shared" si="41"/>
        <v>No</v>
      </c>
      <c r="I535" s="28" t="str">
        <f t="shared" si="42"/>
        <v>Yes</v>
      </c>
      <c r="J535" s="28" t="str">
        <f t="shared" si="43"/>
        <v>No</v>
      </c>
      <c r="K535" s="29">
        <f t="shared" si="44"/>
        <v>0.2</v>
      </c>
    </row>
    <row r="536" spans="1:11" ht="14.25" x14ac:dyDescent="0.2">
      <c r="A536" s="22">
        <v>1981</v>
      </c>
      <c r="B536" s="23">
        <v>40410</v>
      </c>
      <c r="C536" s="24">
        <v>1.8179329226557153</v>
      </c>
      <c r="D536" s="22">
        <v>22</v>
      </c>
      <c r="E536" s="25">
        <v>588335</v>
      </c>
      <c r="F536" s="26">
        <v>12.99</v>
      </c>
      <c r="G536" s="27">
        <f t="shared" si="40"/>
        <v>7642471.6500000004</v>
      </c>
      <c r="H536" s="28" t="str">
        <f t="shared" si="41"/>
        <v>Yes</v>
      </c>
      <c r="I536" s="28" t="str">
        <f t="shared" si="42"/>
        <v>Yes</v>
      </c>
      <c r="J536" s="28" t="str">
        <f t="shared" si="43"/>
        <v>No</v>
      </c>
      <c r="K536" s="29">
        <f t="shared" si="44"/>
        <v>0.15</v>
      </c>
    </row>
    <row r="537" spans="1:11" ht="14.25" x14ac:dyDescent="0.2">
      <c r="A537" s="22">
        <v>1981</v>
      </c>
      <c r="B537" s="23">
        <v>40424</v>
      </c>
      <c r="C537" s="24">
        <v>1.7796030116358659</v>
      </c>
      <c r="D537" s="22">
        <v>8</v>
      </c>
      <c r="E537" s="25">
        <v>512623</v>
      </c>
      <c r="F537" s="26">
        <v>5.99</v>
      </c>
      <c r="G537" s="27">
        <f t="shared" si="40"/>
        <v>3070611.77</v>
      </c>
      <c r="H537" s="28" t="str">
        <f t="shared" si="41"/>
        <v>Yes</v>
      </c>
      <c r="I537" s="28" t="str">
        <f t="shared" si="42"/>
        <v>No</v>
      </c>
      <c r="J537" s="28" t="str">
        <f t="shared" si="43"/>
        <v>No</v>
      </c>
      <c r="K537" s="29">
        <f t="shared" si="44"/>
        <v>0.09</v>
      </c>
    </row>
    <row r="538" spans="1:11" ht="14.25" x14ac:dyDescent="0.2">
      <c r="A538" s="22">
        <v>1981</v>
      </c>
      <c r="B538" s="23">
        <v>40524</v>
      </c>
      <c r="C538" s="24">
        <v>1.5058179329226558</v>
      </c>
      <c r="D538" s="22">
        <v>7</v>
      </c>
      <c r="E538" s="25">
        <v>74034</v>
      </c>
      <c r="F538" s="26">
        <v>12.99</v>
      </c>
      <c r="G538" s="27">
        <f t="shared" si="40"/>
        <v>961701.66</v>
      </c>
      <c r="H538" s="28" t="str">
        <f t="shared" si="41"/>
        <v>Yes</v>
      </c>
      <c r="I538" s="28" t="str">
        <f t="shared" si="42"/>
        <v>No</v>
      </c>
      <c r="J538" s="28" t="str">
        <f t="shared" si="43"/>
        <v>No</v>
      </c>
      <c r="K538" s="29">
        <f t="shared" si="44"/>
        <v>0.09</v>
      </c>
    </row>
    <row r="539" spans="1:11" ht="14.25" x14ac:dyDescent="0.2">
      <c r="A539" s="22">
        <v>1982</v>
      </c>
      <c r="B539" s="23">
        <v>39389</v>
      </c>
      <c r="C539" s="24">
        <v>4.6132785763175903</v>
      </c>
      <c r="D539" s="22">
        <v>20</v>
      </c>
      <c r="E539" s="25">
        <v>577796</v>
      </c>
      <c r="F539" s="26">
        <v>2.99</v>
      </c>
      <c r="G539" s="27">
        <f t="shared" si="40"/>
        <v>1727610.04</v>
      </c>
      <c r="H539" s="28" t="str">
        <f t="shared" si="41"/>
        <v>No</v>
      </c>
      <c r="I539" s="28" t="str">
        <f t="shared" si="42"/>
        <v>Yes</v>
      </c>
      <c r="J539" s="28" t="str">
        <f t="shared" si="43"/>
        <v>No</v>
      </c>
      <c r="K539" s="29">
        <f t="shared" si="44"/>
        <v>0.15</v>
      </c>
    </row>
    <row r="540" spans="1:11" ht="14.25" x14ac:dyDescent="0.2">
      <c r="A540" s="22">
        <v>1989</v>
      </c>
      <c r="B540" s="23">
        <v>41072</v>
      </c>
      <c r="C540" s="24">
        <v>5.4757015742642025E-3</v>
      </c>
      <c r="D540" s="22">
        <v>22</v>
      </c>
      <c r="E540" s="25">
        <v>118435</v>
      </c>
      <c r="F540" s="26">
        <v>2.99</v>
      </c>
      <c r="G540" s="27">
        <f t="shared" si="40"/>
        <v>354120.65</v>
      </c>
      <c r="H540" s="28" t="str">
        <f t="shared" si="41"/>
        <v>Yes</v>
      </c>
      <c r="I540" s="28" t="str">
        <f t="shared" si="42"/>
        <v>Yes</v>
      </c>
      <c r="J540" s="28" t="str">
        <f t="shared" si="43"/>
        <v>No</v>
      </c>
      <c r="K540" s="29">
        <f t="shared" si="44"/>
        <v>0.15</v>
      </c>
    </row>
    <row r="541" spans="1:11" ht="14.25" x14ac:dyDescent="0.2">
      <c r="A541" s="22">
        <v>1991</v>
      </c>
      <c r="B541" s="23">
        <v>40295</v>
      </c>
      <c r="C541" s="24">
        <v>2.1327857631759071</v>
      </c>
      <c r="D541" s="22">
        <v>21</v>
      </c>
      <c r="E541" s="25">
        <v>148058</v>
      </c>
      <c r="F541" s="26">
        <v>5.99</v>
      </c>
      <c r="G541" s="27">
        <f t="shared" si="40"/>
        <v>886867.42</v>
      </c>
      <c r="H541" s="28" t="str">
        <f t="shared" si="41"/>
        <v>No</v>
      </c>
      <c r="I541" s="28" t="str">
        <f t="shared" si="42"/>
        <v>Yes</v>
      </c>
      <c r="J541" s="28" t="str">
        <f t="shared" si="43"/>
        <v>No</v>
      </c>
      <c r="K541" s="29">
        <f t="shared" si="44"/>
        <v>0.15</v>
      </c>
    </row>
    <row r="542" spans="1:11" ht="14.25" x14ac:dyDescent="0.2">
      <c r="A542" s="22">
        <v>1992</v>
      </c>
      <c r="B542" s="23">
        <v>37667</v>
      </c>
      <c r="C542" s="24">
        <v>9.3278576317590698</v>
      </c>
      <c r="D542" s="22">
        <v>8</v>
      </c>
      <c r="E542" s="25">
        <v>251528</v>
      </c>
      <c r="F542" s="26">
        <v>7.99</v>
      </c>
      <c r="G542" s="27">
        <f t="shared" si="40"/>
        <v>2009708.72</v>
      </c>
      <c r="H542" s="28" t="str">
        <f t="shared" si="41"/>
        <v>No</v>
      </c>
      <c r="I542" s="28" t="str">
        <f t="shared" si="42"/>
        <v>Yes</v>
      </c>
      <c r="J542" s="28" t="str">
        <f t="shared" si="43"/>
        <v>Yes</v>
      </c>
      <c r="K542" s="29">
        <f t="shared" si="44"/>
        <v>0.2</v>
      </c>
    </row>
    <row r="543" spans="1:11" ht="14.25" x14ac:dyDescent="0.2">
      <c r="A543" s="22">
        <v>1996</v>
      </c>
      <c r="B543" s="23">
        <v>38417</v>
      </c>
      <c r="C543" s="24">
        <v>7.2744695414099931</v>
      </c>
      <c r="D543" s="22">
        <v>9</v>
      </c>
      <c r="E543" s="25">
        <v>81391</v>
      </c>
      <c r="F543" s="26">
        <v>2.99</v>
      </c>
      <c r="G543" s="27">
        <f t="shared" si="40"/>
        <v>243359.09000000003</v>
      </c>
      <c r="H543" s="28" t="str">
        <f t="shared" si="41"/>
        <v>No</v>
      </c>
      <c r="I543" s="28" t="str">
        <f t="shared" si="42"/>
        <v>Yes</v>
      </c>
      <c r="J543" s="28" t="str">
        <f t="shared" si="43"/>
        <v>No</v>
      </c>
      <c r="K543" s="29">
        <f t="shared" si="44"/>
        <v>0.09</v>
      </c>
    </row>
    <row r="544" spans="1:11" ht="14.25" x14ac:dyDescent="0.2">
      <c r="A544" s="22">
        <v>1997</v>
      </c>
      <c r="B544" s="23">
        <v>38100</v>
      </c>
      <c r="C544" s="24">
        <v>8.1423682409308693</v>
      </c>
      <c r="D544" s="22">
        <v>19</v>
      </c>
      <c r="E544" s="25">
        <v>327938</v>
      </c>
      <c r="F544" s="26">
        <v>9.99</v>
      </c>
      <c r="G544" s="27">
        <f t="shared" si="40"/>
        <v>3276100.62</v>
      </c>
      <c r="H544" s="28" t="str">
        <f t="shared" si="41"/>
        <v>No</v>
      </c>
      <c r="I544" s="28" t="str">
        <f t="shared" si="42"/>
        <v>Yes</v>
      </c>
      <c r="J544" s="28" t="str">
        <f t="shared" si="43"/>
        <v>Yes</v>
      </c>
      <c r="K544" s="29">
        <f t="shared" si="44"/>
        <v>0.2</v>
      </c>
    </row>
    <row r="545" spans="1:11" ht="14.25" x14ac:dyDescent="0.2">
      <c r="A545" s="22">
        <v>1999</v>
      </c>
      <c r="B545" s="23">
        <v>40297</v>
      </c>
      <c r="C545" s="24">
        <v>2.1273100616016429</v>
      </c>
      <c r="D545" s="22">
        <v>16</v>
      </c>
      <c r="E545" s="25">
        <v>640032</v>
      </c>
      <c r="F545" s="26">
        <v>2.99</v>
      </c>
      <c r="G545" s="27">
        <f t="shared" si="40"/>
        <v>1913695.6800000002</v>
      </c>
      <c r="H545" s="28" t="str">
        <f t="shared" si="41"/>
        <v>No</v>
      </c>
      <c r="I545" s="28" t="str">
        <f t="shared" si="42"/>
        <v>Yes</v>
      </c>
      <c r="J545" s="28" t="str">
        <f t="shared" si="43"/>
        <v>No</v>
      </c>
      <c r="K545" s="29">
        <f t="shared" si="44"/>
        <v>0.15</v>
      </c>
    </row>
    <row r="546" spans="1:11" ht="14.25" x14ac:dyDescent="0.2">
      <c r="A546" s="22">
        <v>1999</v>
      </c>
      <c r="B546" s="23">
        <v>40621</v>
      </c>
      <c r="C546" s="24">
        <v>1.2402464065708418</v>
      </c>
      <c r="D546" s="22">
        <v>20</v>
      </c>
      <c r="E546" s="25">
        <v>73099</v>
      </c>
      <c r="F546" s="26">
        <v>9.99</v>
      </c>
      <c r="G546" s="27">
        <f t="shared" si="40"/>
        <v>730259.01</v>
      </c>
      <c r="H546" s="28" t="str">
        <f t="shared" si="41"/>
        <v>Yes</v>
      </c>
      <c r="I546" s="28" t="str">
        <f t="shared" si="42"/>
        <v>Yes</v>
      </c>
      <c r="J546" s="28" t="str">
        <f t="shared" si="43"/>
        <v>No</v>
      </c>
      <c r="K546" s="29">
        <f t="shared" si="44"/>
        <v>0.15</v>
      </c>
    </row>
    <row r="547" spans="1:11" ht="14.25" x14ac:dyDescent="0.2">
      <c r="A547" s="22">
        <v>2001</v>
      </c>
      <c r="B547" s="23">
        <v>38181</v>
      </c>
      <c r="C547" s="24">
        <v>7.9206023271731691</v>
      </c>
      <c r="D547" s="22">
        <v>15</v>
      </c>
      <c r="E547" s="25">
        <v>655624</v>
      </c>
      <c r="F547" s="26">
        <v>10.99</v>
      </c>
      <c r="G547" s="27">
        <f t="shared" si="40"/>
        <v>7205307.7599999998</v>
      </c>
      <c r="H547" s="28" t="str">
        <f t="shared" si="41"/>
        <v>No</v>
      </c>
      <c r="I547" s="28" t="str">
        <f t="shared" si="42"/>
        <v>Yes</v>
      </c>
      <c r="J547" s="28" t="str">
        <f t="shared" si="43"/>
        <v>Yes</v>
      </c>
      <c r="K547" s="29">
        <f t="shared" si="44"/>
        <v>0.2</v>
      </c>
    </row>
    <row r="548" spans="1:11" ht="14.25" x14ac:dyDescent="0.2">
      <c r="A548" s="22">
        <v>2002</v>
      </c>
      <c r="B548" s="23">
        <v>40183</v>
      </c>
      <c r="C548" s="24">
        <v>2.4394250513347022</v>
      </c>
      <c r="D548" s="22">
        <v>9</v>
      </c>
      <c r="E548" s="25">
        <v>228185</v>
      </c>
      <c r="F548" s="26">
        <v>2.99</v>
      </c>
      <c r="G548" s="27">
        <f t="shared" si="40"/>
        <v>682273.15</v>
      </c>
      <c r="H548" s="28" t="str">
        <f t="shared" si="41"/>
        <v>No</v>
      </c>
      <c r="I548" s="28" t="str">
        <f t="shared" si="42"/>
        <v>No</v>
      </c>
      <c r="J548" s="28" t="str">
        <f t="shared" si="43"/>
        <v>No</v>
      </c>
      <c r="K548" s="29">
        <f t="shared" si="44"/>
        <v>0.09</v>
      </c>
    </row>
    <row r="549" spans="1:11" ht="14.25" x14ac:dyDescent="0.2">
      <c r="A549" s="22">
        <v>2004</v>
      </c>
      <c r="B549" s="23">
        <v>40789</v>
      </c>
      <c r="C549" s="24">
        <v>0.78028747433264889</v>
      </c>
      <c r="D549" s="22">
        <v>11</v>
      </c>
      <c r="E549" s="25">
        <v>133418</v>
      </c>
      <c r="F549" s="26">
        <v>2.99</v>
      </c>
      <c r="G549" s="27">
        <f t="shared" si="40"/>
        <v>398919.82</v>
      </c>
      <c r="H549" s="28" t="str">
        <f t="shared" si="41"/>
        <v>Yes</v>
      </c>
      <c r="I549" s="28" t="str">
        <f t="shared" si="42"/>
        <v>Yes</v>
      </c>
      <c r="J549" s="28" t="str">
        <f t="shared" si="43"/>
        <v>No</v>
      </c>
      <c r="K549" s="29">
        <f t="shared" si="44"/>
        <v>0.15</v>
      </c>
    </row>
    <row r="550" spans="1:11" ht="14.25" x14ac:dyDescent="0.2">
      <c r="A550" s="22">
        <v>2004</v>
      </c>
      <c r="B550" s="23">
        <v>39722</v>
      </c>
      <c r="C550" s="24">
        <v>3.7015742642026011</v>
      </c>
      <c r="D550" s="22">
        <v>25</v>
      </c>
      <c r="E550" s="25">
        <v>250115</v>
      </c>
      <c r="F550" s="26">
        <v>7.99</v>
      </c>
      <c r="G550" s="27">
        <f t="shared" si="40"/>
        <v>1998418.85</v>
      </c>
      <c r="H550" s="28" t="str">
        <f t="shared" si="41"/>
        <v>No</v>
      </c>
      <c r="I550" s="28" t="str">
        <f t="shared" si="42"/>
        <v>Yes</v>
      </c>
      <c r="J550" s="28" t="str">
        <f t="shared" si="43"/>
        <v>No</v>
      </c>
      <c r="K550" s="29">
        <f t="shared" si="44"/>
        <v>0.15</v>
      </c>
    </row>
    <row r="551" spans="1:11" ht="14.25" x14ac:dyDescent="0.2">
      <c r="A551" s="22">
        <v>2008</v>
      </c>
      <c r="B551" s="23">
        <v>38912</v>
      </c>
      <c r="C551" s="24">
        <v>5.9192334017796027</v>
      </c>
      <c r="D551" s="22">
        <v>8</v>
      </c>
      <c r="E551" s="25">
        <v>182249</v>
      </c>
      <c r="F551" s="26">
        <v>12.99</v>
      </c>
      <c r="G551" s="27">
        <f t="shared" si="40"/>
        <v>2367414.5100000002</v>
      </c>
      <c r="H551" s="28" t="str">
        <f t="shared" si="41"/>
        <v>No</v>
      </c>
      <c r="I551" s="28" t="str">
        <f t="shared" si="42"/>
        <v>Yes</v>
      </c>
      <c r="J551" s="28" t="str">
        <f t="shared" si="43"/>
        <v>Yes</v>
      </c>
      <c r="K551" s="29">
        <f t="shared" si="44"/>
        <v>0.2</v>
      </c>
    </row>
    <row r="552" spans="1:11" ht="14.25" x14ac:dyDescent="0.2">
      <c r="A552" s="22">
        <v>2009</v>
      </c>
      <c r="B552" s="23">
        <v>38877</v>
      </c>
      <c r="C552" s="24">
        <v>6.0150581793292268</v>
      </c>
      <c r="D552" s="22">
        <v>10</v>
      </c>
      <c r="E552" s="25">
        <v>339998</v>
      </c>
      <c r="F552" s="26">
        <v>2.99</v>
      </c>
      <c r="G552" s="27">
        <f t="shared" si="40"/>
        <v>1016594.02</v>
      </c>
      <c r="H552" s="28" t="str">
        <f t="shared" si="41"/>
        <v>No</v>
      </c>
      <c r="I552" s="28" t="str">
        <f t="shared" si="42"/>
        <v>Yes</v>
      </c>
      <c r="J552" s="28" t="str">
        <f t="shared" si="43"/>
        <v>Yes</v>
      </c>
      <c r="K552" s="29">
        <f t="shared" si="44"/>
        <v>0.2</v>
      </c>
    </row>
    <row r="553" spans="1:11" ht="14.25" x14ac:dyDescent="0.2">
      <c r="A553" s="22">
        <v>2009</v>
      </c>
      <c r="B553" s="23">
        <v>41204</v>
      </c>
      <c r="C553" s="24">
        <v>-0.35592060232717315</v>
      </c>
      <c r="D553" s="22">
        <v>16</v>
      </c>
      <c r="E553" s="25">
        <v>43995</v>
      </c>
      <c r="F553" s="26">
        <v>7.99</v>
      </c>
      <c r="G553" s="27">
        <f t="shared" si="40"/>
        <v>351520.05</v>
      </c>
      <c r="H553" s="28" t="str">
        <f t="shared" si="41"/>
        <v>Yes</v>
      </c>
      <c r="I553" s="28" t="str">
        <f t="shared" si="42"/>
        <v>Yes</v>
      </c>
      <c r="J553" s="28" t="str">
        <f t="shared" si="43"/>
        <v>No</v>
      </c>
      <c r="K553" s="29">
        <f t="shared" si="44"/>
        <v>0.15</v>
      </c>
    </row>
    <row r="554" spans="1:11" ht="14.25" x14ac:dyDescent="0.2">
      <c r="A554" s="22">
        <v>2011</v>
      </c>
      <c r="B554" s="23">
        <v>38582</v>
      </c>
      <c r="C554" s="24">
        <v>6.8227241615331966</v>
      </c>
      <c r="D554" s="22">
        <v>24</v>
      </c>
      <c r="E554" s="25">
        <v>617692</v>
      </c>
      <c r="F554" s="26">
        <v>15.99</v>
      </c>
      <c r="G554" s="27">
        <f t="shared" si="40"/>
        <v>9876895.0800000001</v>
      </c>
      <c r="H554" s="28" t="str">
        <f t="shared" si="41"/>
        <v>No</v>
      </c>
      <c r="I554" s="28" t="str">
        <f t="shared" si="42"/>
        <v>Yes</v>
      </c>
      <c r="J554" s="28" t="str">
        <f t="shared" si="43"/>
        <v>Yes</v>
      </c>
      <c r="K554" s="29">
        <f t="shared" si="44"/>
        <v>0.2</v>
      </c>
    </row>
    <row r="555" spans="1:11" ht="14.25" x14ac:dyDescent="0.2">
      <c r="A555" s="22">
        <v>2015</v>
      </c>
      <c r="B555" s="23">
        <v>39663</v>
      </c>
      <c r="C555" s="24">
        <v>3.8631074606433948</v>
      </c>
      <c r="D555" s="22">
        <v>4</v>
      </c>
      <c r="E555" s="25">
        <v>600547</v>
      </c>
      <c r="F555" s="26">
        <v>10.99</v>
      </c>
      <c r="G555" s="27">
        <f t="shared" si="40"/>
        <v>6600011.5300000003</v>
      </c>
      <c r="H555" s="28" t="str">
        <f t="shared" si="41"/>
        <v>No</v>
      </c>
      <c r="I555" s="28" t="str">
        <f t="shared" si="42"/>
        <v>No</v>
      </c>
      <c r="J555" s="28" t="str">
        <f t="shared" si="43"/>
        <v>No</v>
      </c>
      <c r="K555" s="29">
        <f t="shared" si="44"/>
        <v>0.09</v>
      </c>
    </row>
    <row r="556" spans="1:11" ht="14.25" x14ac:dyDescent="0.2">
      <c r="A556" s="22">
        <v>2017</v>
      </c>
      <c r="B556" s="23">
        <v>40547</v>
      </c>
      <c r="C556" s="24">
        <v>1.4428473648186173</v>
      </c>
      <c r="D556" s="22">
        <v>18</v>
      </c>
      <c r="E556" s="25">
        <v>390210</v>
      </c>
      <c r="F556" s="26">
        <v>12.99</v>
      </c>
      <c r="G556" s="27">
        <f t="shared" si="40"/>
        <v>5068827.9000000004</v>
      </c>
      <c r="H556" s="28" t="str">
        <f t="shared" si="41"/>
        <v>Yes</v>
      </c>
      <c r="I556" s="28" t="str">
        <f t="shared" si="42"/>
        <v>Yes</v>
      </c>
      <c r="J556" s="28" t="str">
        <f t="shared" si="43"/>
        <v>No</v>
      </c>
      <c r="K556" s="29">
        <f t="shared" si="44"/>
        <v>0.15</v>
      </c>
    </row>
    <row r="557" spans="1:11" ht="14.25" x14ac:dyDescent="0.2">
      <c r="A557" s="22">
        <v>2018</v>
      </c>
      <c r="B557" s="23">
        <v>40972</v>
      </c>
      <c r="C557" s="24">
        <v>0.27926078028747431</v>
      </c>
      <c r="D557" s="22">
        <v>8</v>
      </c>
      <c r="E557" s="25">
        <v>579494</v>
      </c>
      <c r="F557" s="26">
        <v>2.99</v>
      </c>
      <c r="G557" s="27">
        <f t="shared" si="40"/>
        <v>1732687.06</v>
      </c>
      <c r="H557" s="28" t="str">
        <f t="shared" si="41"/>
        <v>Yes</v>
      </c>
      <c r="I557" s="28" t="str">
        <f t="shared" si="42"/>
        <v>No</v>
      </c>
      <c r="J557" s="28" t="str">
        <f t="shared" si="43"/>
        <v>No</v>
      </c>
      <c r="K557" s="29">
        <f t="shared" si="44"/>
        <v>0.09</v>
      </c>
    </row>
    <row r="558" spans="1:11" ht="14.25" x14ac:dyDescent="0.2">
      <c r="A558" s="22">
        <v>2021</v>
      </c>
      <c r="B558" s="23">
        <v>38700</v>
      </c>
      <c r="C558" s="24">
        <v>6.4996577686516082</v>
      </c>
      <c r="D558" s="22">
        <v>10</v>
      </c>
      <c r="E558" s="25">
        <v>364908</v>
      </c>
      <c r="F558" s="26">
        <v>3.99</v>
      </c>
      <c r="G558" s="27">
        <f t="shared" si="40"/>
        <v>1455982.9200000002</v>
      </c>
      <c r="H558" s="28" t="str">
        <f t="shared" si="41"/>
        <v>No</v>
      </c>
      <c r="I558" s="28" t="str">
        <f t="shared" si="42"/>
        <v>Yes</v>
      </c>
      <c r="J558" s="28" t="str">
        <f t="shared" si="43"/>
        <v>Yes</v>
      </c>
      <c r="K558" s="29">
        <f t="shared" si="44"/>
        <v>0.2</v>
      </c>
    </row>
    <row r="559" spans="1:11" ht="14.25" x14ac:dyDescent="0.2">
      <c r="A559" s="22">
        <v>2021</v>
      </c>
      <c r="B559" s="23">
        <v>37716</v>
      </c>
      <c r="C559" s="24">
        <v>9.1937029431895958</v>
      </c>
      <c r="D559" s="22">
        <v>12</v>
      </c>
      <c r="E559" s="25">
        <v>393131</v>
      </c>
      <c r="F559" s="26">
        <v>9.99</v>
      </c>
      <c r="G559" s="27">
        <f t="shared" si="40"/>
        <v>3927378.69</v>
      </c>
      <c r="H559" s="28" t="str">
        <f t="shared" si="41"/>
        <v>No</v>
      </c>
      <c r="I559" s="28" t="str">
        <f t="shared" si="42"/>
        <v>Yes</v>
      </c>
      <c r="J559" s="28" t="str">
        <f t="shared" si="43"/>
        <v>Yes</v>
      </c>
      <c r="K559" s="29">
        <f t="shared" si="44"/>
        <v>0.2</v>
      </c>
    </row>
    <row r="560" spans="1:11" ht="14.25" x14ac:dyDescent="0.2">
      <c r="A560" s="22">
        <v>2029</v>
      </c>
      <c r="B560" s="23">
        <v>40594</v>
      </c>
      <c r="C560" s="24">
        <v>1.3141683778234086</v>
      </c>
      <c r="D560" s="22">
        <v>6</v>
      </c>
      <c r="E560" s="25">
        <v>350882</v>
      </c>
      <c r="F560" s="26">
        <v>3.99</v>
      </c>
      <c r="G560" s="27">
        <f t="shared" si="40"/>
        <v>1400019.1800000002</v>
      </c>
      <c r="H560" s="28" t="str">
        <f t="shared" si="41"/>
        <v>Yes</v>
      </c>
      <c r="I560" s="28" t="str">
        <f t="shared" si="42"/>
        <v>No</v>
      </c>
      <c r="J560" s="28" t="str">
        <f t="shared" si="43"/>
        <v>No</v>
      </c>
      <c r="K560" s="29">
        <f t="shared" si="44"/>
        <v>0.09</v>
      </c>
    </row>
    <row r="561" spans="1:11" ht="14.25" x14ac:dyDescent="0.2">
      <c r="A561" s="22">
        <v>2032</v>
      </c>
      <c r="B561" s="23">
        <v>38994</v>
      </c>
      <c r="C561" s="24">
        <v>5.6947296372347704</v>
      </c>
      <c r="D561" s="22">
        <v>21</v>
      </c>
      <c r="E561" s="25">
        <v>204840</v>
      </c>
      <c r="F561" s="26">
        <v>23.99</v>
      </c>
      <c r="G561" s="27">
        <f t="shared" si="40"/>
        <v>4914111.5999999996</v>
      </c>
      <c r="H561" s="28" t="str">
        <f t="shared" si="41"/>
        <v>No</v>
      </c>
      <c r="I561" s="28" t="str">
        <f t="shared" si="42"/>
        <v>Yes</v>
      </c>
      <c r="J561" s="28" t="str">
        <f t="shared" si="43"/>
        <v>Yes</v>
      </c>
      <c r="K561" s="29">
        <f t="shared" si="44"/>
        <v>0.2</v>
      </c>
    </row>
    <row r="562" spans="1:11" ht="14.25" x14ac:dyDescent="0.2">
      <c r="A562" s="22">
        <v>2033</v>
      </c>
      <c r="B562" s="23">
        <v>41167</v>
      </c>
      <c r="C562" s="24">
        <v>-0.25462012320328542</v>
      </c>
      <c r="D562" s="22">
        <v>22</v>
      </c>
      <c r="E562" s="25">
        <v>635982</v>
      </c>
      <c r="F562" s="26">
        <v>7.99</v>
      </c>
      <c r="G562" s="27">
        <f t="shared" si="40"/>
        <v>5081496.18</v>
      </c>
      <c r="H562" s="28" t="str">
        <f t="shared" si="41"/>
        <v>Yes</v>
      </c>
      <c r="I562" s="28" t="str">
        <f t="shared" si="42"/>
        <v>Yes</v>
      </c>
      <c r="J562" s="28" t="str">
        <f t="shared" si="43"/>
        <v>No</v>
      </c>
      <c r="K562" s="29">
        <f t="shared" si="44"/>
        <v>0.15</v>
      </c>
    </row>
    <row r="563" spans="1:11" ht="14.25" x14ac:dyDescent="0.2">
      <c r="A563" s="22">
        <v>2034</v>
      </c>
      <c r="B563" s="23">
        <v>38281</v>
      </c>
      <c r="C563" s="24">
        <v>7.6468172484599588</v>
      </c>
      <c r="D563" s="22">
        <v>17</v>
      </c>
      <c r="E563" s="25">
        <v>662103</v>
      </c>
      <c r="F563" s="26">
        <v>7.99</v>
      </c>
      <c r="G563" s="27">
        <f t="shared" si="40"/>
        <v>5290202.97</v>
      </c>
      <c r="H563" s="28" t="str">
        <f t="shared" si="41"/>
        <v>No</v>
      </c>
      <c r="I563" s="28" t="str">
        <f t="shared" si="42"/>
        <v>Yes</v>
      </c>
      <c r="J563" s="28" t="str">
        <f t="shared" si="43"/>
        <v>Yes</v>
      </c>
      <c r="K563" s="29">
        <f t="shared" si="44"/>
        <v>0.2</v>
      </c>
    </row>
    <row r="564" spans="1:11" ht="14.25" x14ac:dyDescent="0.2">
      <c r="A564" s="22">
        <v>2036</v>
      </c>
      <c r="B564" s="23">
        <v>40939</v>
      </c>
      <c r="C564" s="24">
        <v>0.36960985626283366</v>
      </c>
      <c r="D564" s="22">
        <v>18</v>
      </c>
      <c r="E564" s="25">
        <v>636018</v>
      </c>
      <c r="F564" s="26">
        <v>2.99</v>
      </c>
      <c r="G564" s="27">
        <f t="shared" si="40"/>
        <v>1901693.82</v>
      </c>
      <c r="H564" s="28" t="str">
        <f t="shared" si="41"/>
        <v>Yes</v>
      </c>
      <c r="I564" s="28" t="str">
        <f t="shared" si="42"/>
        <v>Yes</v>
      </c>
      <c r="J564" s="28" t="str">
        <f t="shared" si="43"/>
        <v>No</v>
      </c>
      <c r="K564" s="29">
        <f t="shared" si="44"/>
        <v>0.15</v>
      </c>
    </row>
    <row r="565" spans="1:11" ht="14.25" x14ac:dyDescent="0.2">
      <c r="A565" s="22">
        <v>2037</v>
      </c>
      <c r="B565" s="23">
        <v>37780</v>
      </c>
      <c r="C565" s="24">
        <v>9.0184804928131417</v>
      </c>
      <c r="D565" s="22">
        <v>6</v>
      </c>
      <c r="E565" s="25">
        <v>231886</v>
      </c>
      <c r="F565" s="26">
        <v>2.99</v>
      </c>
      <c r="G565" s="27">
        <f t="shared" si="40"/>
        <v>693339.14</v>
      </c>
      <c r="H565" s="28" t="str">
        <f t="shared" si="41"/>
        <v>No</v>
      </c>
      <c r="I565" s="28" t="str">
        <f t="shared" si="42"/>
        <v>Yes</v>
      </c>
      <c r="J565" s="28" t="str">
        <f t="shared" si="43"/>
        <v>No</v>
      </c>
      <c r="K565" s="29">
        <f t="shared" si="44"/>
        <v>0.09</v>
      </c>
    </row>
    <row r="566" spans="1:11" ht="14.25" x14ac:dyDescent="0.2">
      <c r="A566" s="22">
        <v>2037</v>
      </c>
      <c r="B566" s="23">
        <v>36723</v>
      </c>
      <c r="C566" s="24">
        <v>11.912388774811772</v>
      </c>
      <c r="D566" s="22">
        <v>4</v>
      </c>
      <c r="E566" s="25">
        <v>693802</v>
      </c>
      <c r="F566" s="26">
        <v>7.99</v>
      </c>
      <c r="G566" s="27">
        <f t="shared" si="40"/>
        <v>5543477.9800000004</v>
      </c>
      <c r="H566" s="28" t="str">
        <f t="shared" si="41"/>
        <v>No</v>
      </c>
      <c r="I566" s="28" t="str">
        <f t="shared" si="42"/>
        <v>Yes</v>
      </c>
      <c r="J566" s="28" t="str">
        <f t="shared" si="43"/>
        <v>Yes</v>
      </c>
      <c r="K566" s="29">
        <f t="shared" si="44"/>
        <v>0.2</v>
      </c>
    </row>
    <row r="567" spans="1:11" ht="14.25" x14ac:dyDescent="0.2">
      <c r="A567" s="22">
        <v>2038</v>
      </c>
      <c r="B567" s="23">
        <v>39509</v>
      </c>
      <c r="C567" s="24">
        <v>4.2847364818617386</v>
      </c>
      <c r="D567" s="22">
        <v>10</v>
      </c>
      <c r="E567" s="25">
        <v>230168</v>
      </c>
      <c r="F567" s="26">
        <v>2.99</v>
      </c>
      <c r="G567" s="27">
        <f t="shared" si="40"/>
        <v>688202.32000000007</v>
      </c>
      <c r="H567" s="28" t="str">
        <f t="shared" si="41"/>
        <v>No</v>
      </c>
      <c r="I567" s="28" t="str">
        <f t="shared" si="42"/>
        <v>Yes</v>
      </c>
      <c r="J567" s="28" t="str">
        <f t="shared" si="43"/>
        <v>No</v>
      </c>
      <c r="K567" s="29">
        <f t="shared" si="44"/>
        <v>0.09</v>
      </c>
    </row>
    <row r="568" spans="1:11" ht="14.25" x14ac:dyDescent="0.2">
      <c r="A568" s="22">
        <v>2042</v>
      </c>
      <c r="B568" s="23">
        <v>40428</v>
      </c>
      <c r="C568" s="24">
        <v>1.7686516084873374</v>
      </c>
      <c r="D568" s="22">
        <v>23</v>
      </c>
      <c r="E568" s="25">
        <v>341112</v>
      </c>
      <c r="F568" s="26">
        <v>23.99</v>
      </c>
      <c r="G568" s="27">
        <f t="shared" si="40"/>
        <v>8183276.8799999999</v>
      </c>
      <c r="H568" s="28" t="str">
        <f t="shared" si="41"/>
        <v>Yes</v>
      </c>
      <c r="I568" s="28" t="str">
        <f t="shared" si="42"/>
        <v>Yes</v>
      </c>
      <c r="J568" s="28" t="str">
        <f t="shared" si="43"/>
        <v>No</v>
      </c>
      <c r="K568" s="29">
        <f t="shared" si="44"/>
        <v>0.15</v>
      </c>
    </row>
    <row r="569" spans="1:11" ht="14.25" x14ac:dyDescent="0.2">
      <c r="A569" s="22">
        <v>2042</v>
      </c>
      <c r="B569" s="23">
        <v>41043</v>
      </c>
      <c r="C569" s="24">
        <v>8.4873374401095145E-2</v>
      </c>
      <c r="D569" s="22">
        <v>6</v>
      </c>
      <c r="E569" s="25">
        <v>261922</v>
      </c>
      <c r="F569" s="26">
        <v>9.99</v>
      </c>
      <c r="G569" s="27">
        <f t="shared" si="40"/>
        <v>2616600.7800000003</v>
      </c>
      <c r="H569" s="28" t="str">
        <f t="shared" si="41"/>
        <v>Yes</v>
      </c>
      <c r="I569" s="28" t="str">
        <f t="shared" si="42"/>
        <v>No</v>
      </c>
      <c r="J569" s="28" t="str">
        <f t="shared" si="43"/>
        <v>No</v>
      </c>
      <c r="K569" s="29">
        <f t="shared" si="44"/>
        <v>0.09</v>
      </c>
    </row>
    <row r="570" spans="1:11" ht="14.25" x14ac:dyDescent="0.2">
      <c r="A570" s="22">
        <v>2044</v>
      </c>
      <c r="B570" s="23">
        <v>39493</v>
      </c>
      <c r="C570" s="24">
        <v>4.3285420944558526</v>
      </c>
      <c r="D570" s="22">
        <v>11</v>
      </c>
      <c r="E570" s="25">
        <v>551936</v>
      </c>
      <c r="F570" s="26">
        <v>5.99</v>
      </c>
      <c r="G570" s="27">
        <f t="shared" si="40"/>
        <v>3306096.6400000001</v>
      </c>
      <c r="H570" s="28" t="str">
        <f t="shared" si="41"/>
        <v>No</v>
      </c>
      <c r="I570" s="28" t="str">
        <f t="shared" si="42"/>
        <v>Yes</v>
      </c>
      <c r="J570" s="28" t="str">
        <f t="shared" si="43"/>
        <v>No</v>
      </c>
      <c r="K570" s="29">
        <f t="shared" si="44"/>
        <v>0.15</v>
      </c>
    </row>
    <row r="571" spans="1:11" ht="14.25" x14ac:dyDescent="0.2">
      <c r="A571" s="22">
        <v>2051</v>
      </c>
      <c r="B571" s="23">
        <v>37140</v>
      </c>
      <c r="C571" s="24">
        <v>10.770704996577686</v>
      </c>
      <c r="D571" s="22">
        <v>21</v>
      </c>
      <c r="E571" s="25">
        <v>316536</v>
      </c>
      <c r="F571" s="26">
        <v>9.99</v>
      </c>
      <c r="G571" s="27">
        <f t="shared" si="40"/>
        <v>3162194.64</v>
      </c>
      <c r="H571" s="28" t="str">
        <f t="shared" si="41"/>
        <v>No</v>
      </c>
      <c r="I571" s="28" t="str">
        <f t="shared" si="42"/>
        <v>Yes</v>
      </c>
      <c r="J571" s="28" t="str">
        <f t="shared" si="43"/>
        <v>Yes</v>
      </c>
      <c r="K571" s="29">
        <f t="shared" si="44"/>
        <v>0.2</v>
      </c>
    </row>
    <row r="572" spans="1:11" ht="14.25" x14ac:dyDescent="0.2">
      <c r="A572" s="22">
        <v>2052</v>
      </c>
      <c r="B572" s="23">
        <v>41230</v>
      </c>
      <c r="C572" s="24">
        <v>-0.4271047227926078</v>
      </c>
      <c r="D572" s="22">
        <v>5</v>
      </c>
      <c r="E572" s="25">
        <v>167296</v>
      </c>
      <c r="F572" s="26">
        <v>15.99</v>
      </c>
      <c r="G572" s="27">
        <f t="shared" si="40"/>
        <v>2675063.04</v>
      </c>
      <c r="H572" s="28" t="str">
        <f t="shared" si="41"/>
        <v>Yes</v>
      </c>
      <c r="I572" s="28" t="str">
        <f t="shared" si="42"/>
        <v>No</v>
      </c>
      <c r="J572" s="28" t="str">
        <f t="shared" si="43"/>
        <v>No</v>
      </c>
      <c r="K572" s="29">
        <f t="shared" si="44"/>
        <v>0.09</v>
      </c>
    </row>
    <row r="573" spans="1:11" ht="14.25" x14ac:dyDescent="0.2">
      <c r="A573" s="22">
        <v>2054</v>
      </c>
      <c r="B573" s="23">
        <v>37165</v>
      </c>
      <c r="C573" s="24">
        <v>10.702258726899384</v>
      </c>
      <c r="D573" s="22">
        <v>9</v>
      </c>
      <c r="E573" s="25">
        <v>21917</v>
      </c>
      <c r="F573" s="26">
        <v>7.99</v>
      </c>
      <c r="G573" s="27">
        <f t="shared" si="40"/>
        <v>175116.83000000002</v>
      </c>
      <c r="H573" s="28" t="str">
        <f t="shared" si="41"/>
        <v>No</v>
      </c>
      <c r="I573" s="28" t="str">
        <f t="shared" si="42"/>
        <v>Yes</v>
      </c>
      <c r="J573" s="28" t="str">
        <f t="shared" si="43"/>
        <v>No</v>
      </c>
      <c r="K573" s="29">
        <f t="shared" si="44"/>
        <v>0.09</v>
      </c>
    </row>
    <row r="574" spans="1:11" ht="14.25" x14ac:dyDescent="0.2">
      <c r="A574" s="22">
        <v>2054</v>
      </c>
      <c r="B574" s="23">
        <v>37624</v>
      </c>
      <c r="C574" s="24">
        <v>9.4455852156057496</v>
      </c>
      <c r="D574" s="22">
        <v>12</v>
      </c>
      <c r="E574" s="25">
        <v>340591</v>
      </c>
      <c r="F574" s="26">
        <v>7.99</v>
      </c>
      <c r="G574" s="27">
        <f t="shared" si="40"/>
        <v>2721322.09</v>
      </c>
      <c r="H574" s="28" t="str">
        <f t="shared" si="41"/>
        <v>No</v>
      </c>
      <c r="I574" s="28" t="str">
        <f t="shared" si="42"/>
        <v>Yes</v>
      </c>
      <c r="J574" s="28" t="str">
        <f t="shared" si="43"/>
        <v>Yes</v>
      </c>
      <c r="K574" s="29">
        <f t="shared" si="44"/>
        <v>0.2</v>
      </c>
    </row>
    <row r="575" spans="1:11" ht="14.25" x14ac:dyDescent="0.2">
      <c r="A575" s="22">
        <v>2054</v>
      </c>
      <c r="B575" s="23">
        <v>37432</v>
      </c>
      <c r="C575" s="24">
        <v>9.9712525667351137</v>
      </c>
      <c r="D575" s="22">
        <v>8</v>
      </c>
      <c r="E575" s="25">
        <v>649602</v>
      </c>
      <c r="F575" s="26">
        <v>15.99</v>
      </c>
      <c r="G575" s="27">
        <f t="shared" si="40"/>
        <v>10387135.98</v>
      </c>
      <c r="H575" s="28" t="str">
        <f t="shared" si="41"/>
        <v>No</v>
      </c>
      <c r="I575" s="28" t="str">
        <f t="shared" si="42"/>
        <v>Yes</v>
      </c>
      <c r="J575" s="28" t="str">
        <f t="shared" si="43"/>
        <v>Yes</v>
      </c>
      <c r="K575" s="29">
        <f t="shared" si="44"/>
        <v>0.2</v>
      </c>
    </row>
    <row r="576" spans="1:11" ht="14.25" x14ac:dyDescent="0.2">
      <c r="A576" s="22">
        <v>2056</v>
      </c>
      <c r="B576" s="23">
        <v>39599</v>
      </c>
      <c r="C576" s="24">
        <v>4.0383299110198498</v>
      </c>
      <c r="D576" s="22">
        <v>1</v>
      </c>
      <c r="E576" s="25">
        <v>263557</v>
      </c>
      <c r="F576" s="26">
        <v>12.99</v>
      </c>
      <c r="G576" s="27">
        <f t="shared" si="40"/>
        <v>3423605.43</v>
      </c>
      <c r="H576" s="28" t="str">
        <f t="shared" si="41"/>
        <v>No</v>
      </c>
      <c r="I576" s="28" t="str">
        <f t="shared" si="42"/>
        <v>No</v>
      </c>
      <c r="J576" s="28" t="str">
        <f t="shared" si="43"/>
        <v>No</v>
      </c>
      <c r="K576" s="29">
        <f t="shared" si="44"/>
        <v>0.09</v>
      </c>
    </row>
    <row r="577" spans="1:11" ht="14.25" x14ac:dyDescent="0.2">
      <c r="A577" s="22">
        <v>2056</v>
      </c>
      <c r="B577" s="23">
        <v>40174</v>
      </c>
      <c r="C577" s="24">
        <v>2.4640657084188913</v>
      </c>
      <c r="D577" s="22">
        <v>8</v>
      </c>
      <c r="E577" s="25">
        <v>552252</v>
      </c>
      <c r="F577" s="26">
        <v>10.99</v>
      </c>
      <c r="G577" s="27">
        <f t="shared" si="40"/>
        <v>6069249.4800000004</v>
      </c>
      <c r="H577" s="28" t="str">
        <f t="shared" si="41"/>
        <v>No</v>
      </c>
      <c r="I577" s="28" t="str">
        <f t="shared" si="42"/>
        <v>No</v>
      </c>
      <c r="J577" s="28" t="str">
        <f t="shared" si="43"/>
        <v>No</v>
      </c>
      <c r="K577" s="29">
        <f t="shared" si="44"/>
        <v>0.09</v>
      </c>
    </row>
    <row r="578" spans="1:11" ht="14.25" x14ac:dyDescent="0.2">
      <c r="A578" s="22">
        <v>2056</v>
      </c>
      <c r="B578" s="23">
        <v>39142</v>
      </c>
      <c r="C578" s="24">
        <v>5.28952772073922</v>
      </c>
      <c r="D578" s="22">
        <v>18</v>
      </c>
      <c r="E578" s="25">
        <v>435451</v>
      </c>
      <c r="F578" s="26">
        <v>2.99</v>
      </c>
      <c r="G578" s="27">
        <f t="shared" ref="G578:G641" si="45">Number_of_Books_Sold*Sell_Price</f>
        <v>1301998.49</v>
      </c>
      <c r="H578" s="28" t="str">
        <f t="shared" ref="H578:H641" si="46">IF(AND(Years_Under_Contract&lt;2,Number_of_Books_in_Print&gt;4)=TRUE,"Yes","No")</f>
        <v>No</v>
      </c>
      <c r="I578" s="28" t="str">
        <f t="shared" ref="I578:I641" si="47">IF(OR(Years_Under_Contract&gt;5,Number_of_Books_in_Print&gt;=10)=TRUE,"Yes","No")</f>
        <v>Yes</v>
      </c>
      <c r="J578" s="28" t="str">
        <f t="shared" ref="J578:J641" si="48">IF(AND(Years_Under_Contract&gt;5,OR(Number_of_Books_in_Print&gt;350000,Income_Earned&gt;=1000000))=TRUE,"Yes","No")</f>
        <v>Yes</v>
      </c>
      <c r="K578" s="29">
        <f t="shared" ref="K578:K641" si="49">IF(AND(Years_Under_Contract&gt;5,OR(Number_of_Books_in_Print&gt;10,Income_Earned&gt;1000000)),0.2,IF(Number_of_Books_in_Print&gt;10,0.15,0.09))</f>
        <v>0.2</v>
      </c>
    </row>
    <row r="579" spans="1:11" ht="14.25" x14ac:dyDescent="0.2">
      <c r="A579" s="22">
        <v>2059</v>
      </c>
      <c r="B579" s="23">
        <v>40619</v>
      </c>
      <c r="C579" s="24">
        <v>1.2457221081451062</v>
      </c>
      <c r="D579" s="22">
        <v>9</v>
      </c>
      <c r="E579" s="25">
        <v>557302</v>
      </c>
      <c r="F579" s="26">
        <v>9.99</v>
      </c>
      <c r="G579" s="27">
        <f t="shared" si="45"/>
        <v>5567446.9800000004</v>
      </c>
      <c r="H579" s="28" t="str">
        <f t="shared" si="46"/>
        <v>Yes</v>
      </c>
      <c r="I579" s="28" t="str">
        <f t="shared" si="47"/>
        <v>No</v>
      </c>
      <c r="J579" s="28" t="str">
        <f t="shared" si="48"/>
        <v>No</v>
      </c>
      <c r="K579" s="29">
        <f t="shared" si="49"/>
        <v>0.09</v>
      </c>
    </row>
    <row r="580" spans="1:11" ht="14.25" x14ac:dyDescent="0.2">
      <c r="A580" s="22">
        <v>2060</v>
      </c>
      <c r="B580" s="23">
        <v>40816</v>
      </c>
      <c r="C580" s="24">
        <v>0.70636550308008217</v>
      </c>
      <c r="D580" s="22">
        <v>21</v>
      </c>
      <c r="E580" s="25">
        <v>346469</v>
      </c>
      <c r="F580" s="26">
        <v>23.99</v>
      </c>
      <c r="G580" s="27">
        <f t="shared" si="45"/>
        <v>8311791.3099999996</v>
      </c>
      <c r="H580" s="28" t="str">
        <f t="shared" si="46"/>
        <v>Yes</v>
      </c>
      <c r="I580" s="28" t="str">
        <f t="shared" si="47"/>
        <v>Yes</v>
      </c>
      <c r="J580" s="28" t="str">
        <f t="shared" si="48"/>
        <v>No</v>
      </c>
      <c r="K580" s="29">
        <f t="shared" si="49"/>
        <v>0.15</v>
      </c>
    </row>
    <row r="581" spans="1:11" ht="14.25" x14ac:dyDescent="0.2">
      <c r="A581" s="22">
        <v>2062</v>
      </c>
      <c r="B581" s="23">
        <v>37064</v>
      </c>
      <c r="C581" s="24">
        <v>10.978781656399725</v>
      </c>
      <c r="D581" s="22">
        <v>16</v>
      </c>
      <c r="E581" s="25">
        <v>399716</v>
      </c>
      <c r="F581" s="26">
        <v>3.99</v>
      </c>
      <c r="G581" s="27">
        <f t="shared" si="45"/>
        <v>1594866.84</v>
      </c>
      <c r="H581" s="28" t="str">
        <f t="shared" si="46"/>
        <v>No</v>
      </c>
      <c r="I581" s="28" t="str">
        <f t="shared" si="47"/>
        <v>Yes</v>
      </c>
      <c r="J581" s="28" t="str">
        <f t="shared" si="48"/>
        <v>Yes</v>
      </c>
      <c r="K581" s="29">
        <f t="shared" si="49"/>
        <v>0.2</v>
      </c>
    </row>
    <row r="582" spans="1:11" ht="14.25" x14ac:dyDescent="0.2">
      <c r="A582" s="22">
        <v>2064</v>
      </c>
      <c r="B582" s="23">
        <v>39109</v>
      </c>
      <c r="C582" s="24">
        <v>5.3798767967145791</v>
      </c>
      <c r="D582" s="22">
        <v>22</v>
      </c>
      <c r="E582" s="25">
        <v>410658</v>
      </c>
      <c r="F582" s="26">
        <v>15.99</v>
      </c>
      <c r="G582" s="27">
        <f t="shared" si="45"/>
        <v>6566421.4199999999</v>
      </c>
      <c r="H582" s="28" t="str">
        <f t="shared" si="46"/>
        <v>No</v>
      </c>
      <c r="I582" s="28" t="str">
        <f t="shared" si="47"/>
        <v>Yes</v>
      </c>
      <c r="J582" s="28" t="str">
        <f t="shared" si="48"/>
        <v>Yes</v>
      </c>
      <c r="K582" s="29">
        <f t="shared" si="49"/>
        <v>0.2</v>
      </c>
    </row>
    <row r="583" spans="1:11" ht="14.25" x14ac:dyDescent="0.2">
      <c r="A583" s="22">
        <v>2065</v>
      </c>
      <c r="B583" s="23">
        <v>36680</v>
      </c>
      <c r="C583" s="24">
        <v>12.030116358658454</v>
      </c>
      <c r="D583" s="22">
        <v>11</v>
      </c>
      <c r="E583" s="25">
        <v>300690</v>
      </c>
      <c r="F583" s="26">
        <v>12.99</v>
      </c>
      <c r="G583" s="27">
        <f t="shared" si="45"/>
        <v>3905963.1</v>
      </c>
      <c r="H583" s="28" t="str">
        <f t="shared" si="46"/>
        <v>No</v>
      </c>
      <c r="I583" s="28" t="str">
        <f t="shared" si="47"/>
        <v>Yes</v>
      </c>
      <c r="J583" s="28" t="str">
        <f t="shared" si="48"/>
        <v>Yes</v>
      </c>
      <c r="K583" s="29">
        <f t="shared" si="49"/>
        <v>0.2</v>
      </c>
    </row>
    <row r="584" spans="1:11" ht="14.25" x14ac:dyDescent="0.2">
      <c r="A584" s="22">
        <v>2069</v>
      </c>
      <c r="B584" s="23">
        <v>40867</v>
      </c>
      <c r="C584" s="24">
        <v>0.56673511293634493</v>
      </c>
      <c r="D584" s="22">
        <v>24</v>
      </c>
      <c r="E584" s="25">
        <v>13931</v>
      </c>
      <c r="F584" s="26">
        <v>5.99</v>
      </c>
      <c r="G584" s="27">
        <f t="shared" si="45"/>
        <v>83446.69</v>
      </c>
      <c r="H584" s="28" t="str">
        <f t="shared" si="46"/>
        <v>Yes</v>
      </c>
      <c r="I584" s="28" t="str">
        <f t="shared" si="47"/>
        <v>Yes</v>
      </c>
      <c r="J584" s="28" t="str">
        <f t="shared" si="48"/>
        <v>No</v>
      </c>
      <c r="K584" s="29">
        <f t="shared" si="49"/>
        <v>0.15</v>
      </c>
    </row>
    <row r="585" spans="1:11" ht="14.25" x14ac:dyDescent="0.2">
      <c r="A585" s="22">
        <v>2070</v>
      </c>
      <c r="B585" s="23">
        <v>40611</v>
      </c>
      <c r="C585" s="24">
        <v>1.267624914442163</v>
      </c>
      <c r="D585" s="22">
        <v>12</v>
      </c>
      <c r="E585" s="25">
        <v>619105</v>
      </c>
      <c r="F585" s="26">
        <v>10.99</v>
      </c>
      <c r="G585" s="27">
        <f t="shared" si="45"/>
        <v>6803963.9500000002</v>
      </c>
      <c r="H585" s="28" t="str">
        <f t="shared" si="46"/>
        <v>Yes</v>
      </c>
      <c r="I585" s="28" t="str">
        <f t="shared" si="47"/>
        <v>Yes</v>
      </c>
      <c r="J585" s="28" t="str">
        <f t="shared" si="48"/>
        <v>No</v>
      </c>
      <c r="K585" s="29">
        <f t="shared" si="49"/>
        <v>0.15</v>
      </c>
    </row>
    <row r="586" spans="1:11" ht="14.25" x14ac:dyDescent="0.2">
      <c r="A586" s="22">
        <v>2074</v>
      </c>
      <c r="B586" s="23">
        <v>38760</v>
      </c>
      <c r="C586" s="24">
        <v>6.3353867214236823</v>
      </c>
      <c r="D586" s="22">
        <v>16</v>
      </c>
      <c r="E586" s="25">
        <v>297428</v>
      </c>
      <c r="F586" s="26">
        <v>23.99</v>
      </c>
      <c r="G586" s="27">
        <f t="shared" si="45"/>
        <v>7135297.7199999997</v>
      </c>
      <c r="H586" s="28" t="str">
        <f t="shared" si="46"/>
        <v>No</v>
      </c>
      <c r="I586" s="28" t="str">
        <f t="shared" si="47"/>
        <v>Yes</v>
      </c>
      <c r="J586" s="28" t="str">
        <f t="shared" si="48"/>
        <v>Yes</v>
      </c>
      <c r="K586" s="29">
        <f t="shared" si="49"/>
        <v>0.2</v>
      </c>
    </row>
    <row r="587" spans="1:11" ht="14.25" x14ac:dyDescent="0.2">
      <c r="A587" s="22">
        <v>2075</v>
      </c>
      <c r="B587" s="23">
        <v>40317</v>
      </c>
      <c r="C587" s="24">
        <v>2.0725530458590007</v>
      </c>
      <c r="D587" s="22">
        <v>9</v>
      </c>
      <c r="E587" s="25">
        <v>358421</v>
      </c>
      <c r="F587" s="26">
        <v>5.99</v>
      </c>
      <c r="G587" s="27">
        <f t="shared" si="45"/>
        <v>2146941.79</v>
      </c>
      <c r="H587" s="28" t="str">
        <f t="shared" si="46"/>
        <v>No</v>
      </c>
      <c r="I587" s="28" t="str">
        <f t="shared" si="47"/>
        <v>No</v>
      </c>
      <c r="J587" s="28" t="str">
        <f t="shared" si="48"/>
        <v>No</v>
      </c>
      <c r="K587" s="29">
        <f t="shared" si="49"/>
        <v>0.09</v>
      </c>
    </row>
    <row r="588" spans="1:11" ht="14.25" x14ac:dyDescent="0.2">
      <c r="A588" s="22">
        <v>2076</v>
      </c>
      <c r="B588" s="23">
        <v>40757</v>
      </c>
      <c r="C588" s="24">
        <v>0.86789869952087606</v>
      </c>
      <c r="D588" s="22">
        <v>25</v>
      </c>
      <c r="E588" s="25">
        <v>148856</v>
      </c>
      <c r="F588" s="26">
        <v>23.99</v>
      </c>
      <c r="G588" s="27">
        <f t="shared" si="45"/>
        <v>3571055.44</v>
      </c>
      <c r="H588" s="28" t="str">
        <f t="shared" si="46"/>
        <v>Yes</v>
      </c>
      <c r="I588" s="28" t="str">
        <f t="shared" si="47"/>
        <v>Yes</v>
      </c>
      <c r="J588" s="28" t="str">
        <f t="shared" si="48"/>
        <v>No</v>
      </c>
      <c r="K588" s="29">
        <f t="shared" si="49"/>
        <v>0.15</v>
      </c>
    </row>
    <row r="589" spans="1:11" ht="14.25" x14ac:dyDescent="0.2">
      <c r="A589" s="22">
        <v>2079</v>
      </c>
      <c r="B589" s="23">
        <v>38448</v>
      </c>
      <c r="C589" s="24">
        <v>7.1895961670088981</v>
      </c>
      <c r="D589" s="22">
        <v>7</v>
      </c>
      <c r="E589" s="25">
        <v>413174</v>
      </c>
      <c r="F589" s="26">
        <v>3.99</v>
      </c>
      <c r="G589" s="27">
        <f t="shared" si="45"/>
        <v>1648564.26</v>
      </c>
      <c r="H589" s="28" t="str">
        <f t="shared" si="46"/>
        <v>No</v>
      </c>
      <c r="I589" s="28" t="str">
        <f t="shared" si="47"/>
        <v>Yes</v>
      </c>
      <c r="J589" s="28" t="str">
        <f t="shared" si="48"/>
        <v>Yes</v>
      </c>
      <c r="K589" s="29">
        <f t="shared" si="49"/>
        <v>0.2</v>
      </c>
    </row>
    <row r="590" spans="1:11" ht="14.25" x14ac:dyDescent="0.2">
      <c r="A590" s="22">
        <v>2079</v>
      </c>
      <c r="B590" s="23">
        <v>37496</v>
      </c>
      <c r="C590" s="24">
        <v>9.7960301163586578</v>
      </c>
      <c r="D590" s="22">
        <v>19</v>
      </c>
      <c r="E590" s="25">
        <v>131958</v>
      </c>
      <c r="F590" s="26">
        <v>7.99</v>
      </c>
      <c r="G590" s="27">
        <f t="shared" si="45"/>
        <v>1054344.42</v>
      </c>
      <c r="H590" s="28" t="str">
        <f t="shared" si="46"/>
        <v>No</v>
      </c>
      <c r="I590" s="28" t="str">
        <f t="shared" si="47"/>
        <v>Yes</v>
      </c>
      <c r="J590" s="28" t="str">
        <f t="shared" si="48"/>
        <v>Yes</v>
      </c>
      <c r="K590" s="29">
        <f t="shared" si="49"/>
        <v>0.2</v>
      </c>
    </row>
    <row r="591" spans="1:11" ht="14.25" x14ac:dyDescent="0.2">
      <c r="A591" s="22">
        <v>2090</v>
      </c>
      <c r="B591" s="23">
        <v>38779</v>
      </c>
      <c r="C591" s="24">
        <v>6.2833675564681721</v>
      </c>
      <c r="D591" s="22">
        <v>13</v>
      </c>
      <c r="E591" s="25">
        <v>403927</v>
      </c>
      <c r="F591" s="26">
        <v>10.99</v>
      </c>
      <c r="G591" s="27">
        <f t="shared" si="45"/>
        <v>4439157.7300000004</v>
      </c>
      <c r="H591" s="28" t="str">
        <f t="shared" si="46"/>
        <v>No</v>
      </c>
      <c r="I591" s="28" t="str">
        <f t="shared" si="47"/>
        <v>Yes</v>
      </c>
      <c r="J591" s="28" t="str">
        <f t="shared" si="48"/>
        <v>Yes</v>
      </c>
      <c r="K591" s="29">
        <f t="shared" si="49"/>
        <v>0.2</v>
      </c>
    </row>
    <row r="592" spans="1:11" ht="14.25" x14ac:dyDescent="0.2">
      <c r="A592" s="22">
        <v>2091</v>
      </c>
      <c r="B592" s="23">
        <v>38640</v>
      </c>
      <c r="C592" s="24">
        <v>6.6639288158795349</v>
      </c>
      <c r="D592" s="22">
        <v>5</v>
      </c>
      <c r="E592" s="25">
        <v>27962</v>
      </c>
      <c r="F592" s="26">
        <v>10.99</v>
      </c>
      <c r="G592" s="27">
        <f t="shared" si="45"/>
        <v>307302.38</v>
      </c>
      <c r="H592" s="28" t="str">
        <f t="shared" si="46"/>
        <v>No</v>
      </c>
      <c r="I592" s="28" t="str">
        <f t="shared" si="47"/>
        <v>Yes</v>
      </c>
      <c r="J592" s="28" t="str">
        <f t="shared" si="48"/>
        <v>No</v>
      </c>
      <c r="K592" s="29">
        <f t="shared" si="49"/>
        <v>0.09</v>
      </c>
    </row>
    <row r="593" spans="1:11" ht="14.25" x14ac:dyDescent="0.2">
      <c r="A593" s="22">
        <v>2091</v>
      </c>
      <c r="B593" s="23">
        <v>38603</v>
      </c>
      <c r="C593" s="24">
        <v>6.7652292950034223</v>
      </c>
      <c r="D593" s="22">
        <v>17</v>
      </c>
      <c r="E593" s="25">
        <v>382524</v>
      </c>
      <c r="F593" s="26">
        <v>3.99</v>
      </c>
      <c r="G593" s="27">
        <f t="shared" si="45"/>
        <v>1526270.76</v>
      </c>
      <c r="H593" s="28" t="str">
        <f t="shared" si="46"/>
        <v>No</v>
      </c>
      <c r="I593" s="28" t="str">
        <f t="shared" si="47"/>
        <v>Yes</v>
      </c>
      <c r="J593" s="28" t="str">
        <f t="shared" si="48"/>
        <v>Yes</v>
      </c>
      <c r="K593" s="29">
        <f t="shared" si="49"/>
        <v>0.2</v>
      </c>
    </row>
    <row r="594" spans="1:11" ht="14.25" x14ac:dyDescent="0.2">
      <c r="A594" s="22">
        <v>2094</v>
      </c>
      <c r="B594" s="23">
        <v>37491</v>
      </c>
      <c r="C594" s="24">
        <v>9.8097193702943191</v>
      </c>
      <c r="D594" s="22">
        <v>17</v>
      </c>
      <c r="E594" s="25">
        <v>18041</v>
      </c>
      <c r="F594" s="26">
        <v>10.99</v>
      </c>
      <c r="G594" s="27">
        <f t="shared" si="45"/>
        <v>198270.59</v>
      </c>
      <c r="H594" s="28" t="str">
        <f t="shared" si="46"/>
        <v>No</v>
      </c>
      <c r="I594" s="28" t="str">
        <f t="shared" si="47"/>
        <v>Yes</v>
      </c>
      <c r="J594" s="28" t="str">
        <f t="shared" si="48"/>
        <v>No</v>
      </c>
      <c r="K594" s="29">
        <f t="shared" si="49"/>
        <v>0.2</v>
      </c>
    </row>
    <row r="595" spans="1:11" ht="14.25" x14ac:dyDescent="0.2">
      <c r="A595" s="22">
        <v>2095</v>
      </c>
      <c r="B595" s="23">
        <v>36736</v>
      </c>
      <c r="C595" s="24">
        <v>11.876796714579056</v>
      </c>
      <c r="D595" s="22">
        <v>19</v>
      </c>
      <c r="E595" s="25">
        <v>56571</v>
      </c>
      <c r="F595" s="26">
        <v>2.99</v>
      </c>
      <c r="G595" s="27">
        <f t="shared" si="45"/>
        <v>169147.29</v>
      </c>
      <c r="H595" s="28" t="str">
        <f t="shared" si="46"/>
        <v>No</v>
      </c>
      <c r="I595" s="28" t="str">
        <f t="shared" si="47"/>
        <v>Yes</v>
      </c>
      <c r="J595" s="28" t="str">
        <f t="shared" si="48"/>
        <v>No</v>
      </c>
      <c r="K595" s="29">
        <f t="shared" si="49"/>
        <v>0.2</v>
      </c>
    </row>
    <row r="596" spans="1:11" ht="14.25" x14ac:dyDescent="0.2">
      <c r="A596" s="22">
        <v>2096</v>
      </c>
      <c r="B596" s="23">
        <v>39618</v>
      </c>
      <c r="C596" s="24">
        <v>3.9863107460643397</v>
      </c>
      <c r="D596" s="22">
        <v>2</v>
      </c>
      <c r="E596" s="25">
        <v>58720</v>
      </c>
      <c r="F596" s="26">
        <v>3.99</v>
      </c>
      <c r="G596" s="27">
        <f t="shared" si="45"/>
        <v>234292.80000000002</v>
      </c>
      <c r="H596" s="28" t="str">
        <f t="shared" si="46"/>
        <v>No</v>
      </c>
      <c r="I596" s="28" t="str">
        <f t="shared" si="47"/>
        <v>No</v>
      </c>
      <c r="J596" s="28" t="str">
        <f t="shared" si="48"/>
        <v>No</v>
      </c>
      <c r="K596" s="29">
        <f t="shared" si="49"/>
        <v>0.09</v>
      </c>
    </row>
    <row r="597" spans="1:11" ht="14.25" x14ac:dyDescent="0.2">
      <c r="A597" s="22">
        <v>2097</v>
      </c>
      <c r="B597" s="23">
        <v>40439</v>
      </c>
      <c r="C597" s="24">
        <v>1.7385352498288844</v>
      </c>
      <c r="D597" s="22">
        <v>16</v>
      </c>
      <c r="E597" s="25">
        <v>48102</v>
      </c>
      <c r="F597" s="26">
        <v>2.99</v>
      </c>
      <c r="G597" s="27">
        <f t="shared" si="45"/>
        <v>143824.98000000001</v>
      </c>
      <c r="H597" s="28" t="str">
        <f t="shared" si="46"/>
        <v>Yes</v>
      </c>
      <c r="I597" s="28" t="str">
        <f t="shared" si="47"/>
        <v>Yes</v>
      </c>
      <c r="J597" s="28" t="str">
        <f t="shared" si="48"/>
        <v>No</v>
      </c>
      <c r="K597" s="29">
        <f t="shared" si="49"/>
        <v>0.15</v>
      </c>
    </row>
    <row r="598" spans="1:11" ht="14.25" x14ac:dyDescent="0.2">
      <c r="A598" s="22">
        <v>2099</v>
      </c>
      <c r="B598" s="23">
        <v>37705</v>
      </c>
      <c r="C598" s="24">
        <v>9.2238193018480494</v>
      </c>
      <c r="D598" s="22">
        <v>25</v>
      </c>
      <c r="E598" s="25">
        <v>320751</v>
      </c>
      <c r="F598" s="26">
        <v>5.99</v>
      </c>
      <c r="G598" s="27">
        <f t="shared" si="45"/>
        <v>1921298.49</v>
      </c>
      <c r="H598" s="28" t="str">
        <f t="shared" si="46"/>
        <v>No</v>
      </c>
      <c r="I598" s="28" t="str">
        <f t="shared" si="47"/>
        <v>Yes</v>
      </c>
      <c r="J598" s="28" t="str">
        <f t="shared" si="48"/>
        <v>Yes</v>
      </c>
      <c r="K598" s="29">
        <f t="shared" si="49"/>
        <v>0.2</v>
      </c>
    </row>
    <row r="599" spans="1:11" ht="14.25" x14ac:dyDescent="0.2">
      <c r="A599" s="22">
        <v>2100</v>
      </c>
      <c r="B599" s="23">
        <v>41054</v>
      </c>
      <c r="C599" s="24">
        <v>5.4757015742642023E-2</v>
      </c>
      <c r="D599" s="22">
        <v>9</v>
      </c>
      <c r="E599" s="25">
        <v>125042</v>
      </c>
      <c r="F599" s="26">
        <v>2.99</v>
      </c>
      <c r="G599" s="27">
        <f t="shared" si="45"/>
        <v>373875.58</v>
      </c>
      <c r="H599" s="28" t="str">
        <f t="shared" si="46"/>
        <v>Yes</v>
      </c>
      <c r="I599" s="28" t="str">
        <f t="shared" si="47"/>
        <v>No</v>
      </c>
      <c r="J599" s="28" t="str">
        <f t="shared" si="48"/>
        <v>No</v>
      </c>
      <c r="K599" s="29">
        <f t="shared" si="49"/>
        <v>0.09</v>
      </c>
    </row>
    <row r="600" spans="1:11" ht="14.25" x14ac:dyDescent="0.2">
      <c r="A600" s="22">
        <v>2100</v>
      </c>
      <c r="B600" s="23">
        <v>38312</v>
      </c>
      <c r="C600" s="24">
        <v>7.5619438740588638</v>
      </c>
      <c r="D600" s="22">
        <v>6</v>
      </c>
      <c r="E600" s="25">
        <v>392400</v>
      </c>
      <c r="F600" s="26">
        <v>2.99</v>
      </c>
      <c r="G600" s="27">
        <f t="shared" si="45"/>
        <v>1173276</v>
      </c>
      <c r="H600" s="28" t="str">
        <f t="shared" si="46"/>
        <v>No</v>
      </c>
      <c r="I600" s="28" t="str">
        <f t="shared" si="47"/>
        <v>Yes</v>
      </c>
      <c r="J600" s="28" t="str">
        <f t="shared" si="48"/>
        <v>Yes</v>
      </c>
      <c r="K600" s="29">
        <f t="shared" si="49"/>
        <v>0.2</v>
      </c>
    </row>
    <row r="601" spans="1:11" ht="14.25" x14ac:dyDescent="0.2">
      <c r="A601" s="22">
        <v>2101</v>
      </c>
      <c r="B601" s="23">
        <v>36566</v>
      </c>
      <c r="C601" s="24">
        <v>12.342231348391513</v>
      </c>
      <c r="D601" s="22">
        <v>23</v>
      </c>
      <c r="E601" s="25">
        <v>183440</v>
      </c>
      <c r="F601" s="26">
        <v>9.99</v>
      </c>
      <c r="G601" s="27">
        <f t="shared" si="45"/>
        <v>1832565.6</v>
      </c>
      <c r="H601" s="28" t="str">
        <f t="shared" si="46"/>
        <v>No</v>
      </c>
      <c r="I601" s="28" t="str">
        <f t="shared" si="47"/>
        <v>Yes</v>
      </c>
      <c r="J601" s="28" t="str">
        <f t="shared" si="48"/>
        <v>Yes</v>
      </c>
      <c r="K601" s="29">
        <f t="shared" si="49"/>
        <v>0.2</v>
      </c>
    </row>
    <row r="602" spans="1:11" ht="14.25" x14ac:dyDescent="0.2">
      <c r="A602" s="22">
        <v>2101</v>
      </c>
      <c r="B602" s="23">
        <v>39565</v>
      </c>
      <c r="C602" s="24">
        <v>4.131416837782341</v>
      </c>
      <c r="D602" s="22">
        <v>9</v>
      </c>
      <c r="E602" s="25">
        <v>630251</v>
      </c>
      <c r="F602" s="26">
        <v>9.99</v>
      </c>
      <c r="G602" s="27">
        <f t="shared" si="45"/>
        <v>6296207.4900000002</v>
      </c>
      <c r="H602" s="28" t="str">
        <f t="shared" si="46"/>
        <v>No</v>
      </c>
      <c r="I602" s="28" t="str">
        <f t="shared" si="47"/>
        <v>No</v>
      </c>
      <c r="J602" s="28" t="str">
        <f t="shared" si="48"/>
        <v>No</v>
      </c>
      <c r="K602" s="29">
        <f t="shared" si="49"/>
        <v>0.09</v>
      </c>
    </row>
    <row r="603" spans="1:11" ht="14.25" x14ac:dyDescent="0.2">
      <c r="A603" s="22">
        <v>2102</v>
      </c>
      <c r="B603" s="23">
        <v>38802</v>
      </c>
      <c r="C603" s="24">
        <v>6.2203969883641346</v>
      </c>
      <c r="D603" s="22">
        <v>11</v>
      </c>
      <c r="E603" s="25">
        <v>167197</v>
      </c>
      <c r="F603" s="26">
        <v>12.99</v>
      </c>
      <c r="G603" s="27">
        <f t="shared" si="45"/>
        <v>2171889.0300000003</v>
      </c>
      <c r="H603" s="28" t="str">
        <f t="shared" si="46"/>
        <v>No</v>
      </c>
      <c r="I603" s="28" t="str">
        <f t="shared" si="47"/>
        <v>Yes</v>
      </c>
      <c r="J603" s="28" t="str">
        <f t="shared" si="48"/>
        <v>Yes</v>
      </c>
      <c r="K603" s="29">
        <f t="shared" si="49"/>
        <v>0.2</v>
      </c>
    </row>
    <row r="604" spans="1:11" ht="14.25" x14ac:dyDescent="0.2">
      <c r="A604" s="22">
        <v>2106</v>
      </c>
      <c r="B604" s="23">
        <v>37494</v>
      </c>
      <c r="C604" s="24">
        <v>9.801505817932922</v>
      </c>
      <c r="D604" s="22">
        <v>10</v>
      </c>
      <c r="E604" s="25">
        <v>89610</v>
      </c>
      <c r="F604" s="26">
        <v>12.99</v>
      </c>
      <c r="G604" s="27">
        <f t="shared" si="45"/>
        <v>1164033.8999999999</v>
      </c>
      <c r="H604" s="28" t="str">
        <f t="shared" si="46"/>
        <v>No</v>
      </c>
      <c r="I604" s="28" t="str">
        <f t="shared" si="47"/>
        <v>Yes</v>
      </c>
      <c r="J604" s="28" t="str">
        <f t="shared" si="48"/>
        <v>Yes</v>
      </c>
      <c r="K604" s="29">
        <f t="shared" si="49"/>
        <v>0.2</v>
      </c>
    </row>
    <row r="605" spans="1:11" ht="14.25" x14ac:dyDescent="0.2">
      <c r="A605" s="22">
        <v>2106</v>
      </c>
      <c r="B605" s="23">
        <v>40923</v>
      </c>
      <c r="C605" s="24">
        <v>0.4134154688569473</v>
      </c>
      <c r="D605" s="22">
        <v>17</v>
      </c>
      <c r="E605" s="25">
        <v>310495</v>
      </c>
      <c r="F605" s="26">
        <v>7.99</v>
      </c>
      <c r="G605" s="27">
        <f t="shared" si="45"/>
        <v>2480855.0500000003</v>
      </c>
      <c r="H605" s="28" t="str">
        <f t="shared" si="46"/>
        <v>Yes</v>
      </c>
      <c r="I605" s="28" t="str">
        <f t="shared" si="47"/>
        <v>Yes</v>
      </c>
      <c r="J605" s="28" t="str">
        <f t="shared" si="48"/>
        <v>No</v>
      </c>
      <c r="K605" s="29">
        <f t="shared" si="49"/>
        <v>0.15</v>
      </c>
    </row>
    <row r="606" spans="1:11" ht="14.25" x14ac:dyDescent="0.2">
      <c r="A606" s="22">
        <v>2108</v>
      </c>
      <c r="B606" s="23">
        <v>38034</v>
      </c>
      <c r="C606" s="24">
        <v>8.3230663928815876</v>
      </c>
      <c r="D606" s="22">
        <v>3</v>
      </c>
      <c r="E606" s="25">
        <v>268524</v>
      </c>
      <c r="F606" s="26">
        <v>15.99</v>
      </c>
      <c r="G606" s="27">
        <f t="shared" si="45"/>
        <v>4293698.76</v>
      </c>
      <c r="H606" s="28" t="str">
        <f t="shared" si="46"/>
        <v>No</v>
      </c>
      <c r="I606" s="28" t="str">
        <f t="shared" si="47"/>
        <v>Yes</v>
      </c>
      <c r="J606" s="28" t="str">
        <f t="shared" si="48"/>
        <v>Yes</v>
      </c>
      <c r="K606" s="29">
        <f t="shared" si="49"/>
        <v>0.2</v>
      </c>
    </row>
    <row r="607" spans="1:11" ht="14.25" x14ac:dyDescent="0.2">
      <c r="A607" s="22">
        <v>2110</v>
      </c>
      <c r="B607" s="23">
        <v>40038</v>
      </c>
      <c r="C607" s="24">
        <v>2.8364134154688569</v>
      </c>
      <c r="D607" s="22">
        <v>16</v>
      </c>
      <c r="E607" s="25">
        <v>582283</v>
      </c>
      <c r="F607" s="26">
        <v>5.99</v>
      </c>
      <c r="G607" s="27">
        <f t="shared" si="45"/>
        <v>3487875.17</v>
      </c>
      <c r="H607" s="28" t="str">
        <f t="shared" si="46"/>
        <v>No</v>
      </c>
      <c r="I607" s="28" t="str">
        <f t="shared" si="47"/>
        <v>Yes</v>
      </c>
      <c r="J607" s="28" t="str">
        <f t="shared" si="48"/>
        <v>No</v>
      </c>
      <c r="K607" s="29">
        <f t="shared" si="49"/>
        <v>0.15</v>
      </c>
    </row>
    <row r="608" spans="1:11" ht="14.25" x14ac:dyDescent="0.2">
      <c r="A608" s="22">
        <v>2110</v>
      </c>
      <c r="B608" s="23">
        <v>38147</v>
      </c>
      <c r="C608" s="24">
        <v>8.0136892539356612</v>
      </c>
      <c r="D608" s="22">
        <v>5</v>
      </c>
      <c r="E608" s="25">
        <v>93340</v>
      </c>
      <c r="F608" s="26">
        <v>7.99</v>
      </c>
      <c r="G608" s="27">
        <f t="shared" si="45"/>
        <v>745786.6</v>
      </c>
      <c r="H608" s="28" t="str">
        <f t="shared" si="46"/>
        <v>No</v>
      </c>
      <c r="I608" s="28" t="str">
        <f t="shared" si="47"/>
        <v>Yes</v>
      </c>
      <c r="J608" s="28" t="str">
        <f t="shared" si="48"/>
        <v>No</v>
      </c>
      <c r="K608" s="29">
        <f t="shared" si="49"/>
        <v>0.09</v>
      </c>
    </row>
    <row r="609" spans="1:11" ht="14.25" x14ac:dyDescent="0.2">
      <c r="A609" s="22">
        <v>2111</v>
      </c>
      <c r="B609" s="23">
        <v>37883</v>
      </c>
      <c r="C609" s="24">
        <v>8.736481861738536</v>
      </c>
      <c r="D609" s="22">
        <v>2</v>
      </c>
      <c r="E609" s="25">
        <v>652533</v>
      </c>
      <c r="F609" s="26">
        <v>5.99</v>
      </c>
      <c r="G609" s="27">
        <f t="shared" si="45"/>
        <v>3908672.67</v>
      </c>
      <c r="H609" s="28" t="str">
        <f t="shared" si="46"/>
        <v>No</v>
      </c>
      <c r="I609" s="28" t="str">
        <f t="shared" si="47"/>
        <v>Yes</v>
      </c>
      <c r="J609" s="28" t="str">
        <f t="shared" si="48"/>
        <v>Yes</v>
      </c>
      <c r="K609" s="29">
        <f t="shared" si="49"/>
        <v>0.2</v>
      </c>
    </row>
    <row r="610" spans="1:11" ht="14.25" x14ac:dyDescent="0.2">
      <c r="A610" s="22">
        <v>2114</v>
      </c>
      <c r="B610" s="23">
        <v>39524</v>
      </c>
      <c r="C610" s="24">
        <v>4.2436687200547567</v>
      </c>
      <c r="D610" s="22">
        <v>8</v>
      </c>
      <c r="E610" s="25">
        <v>647848</v>
      </c>
      <c r="F610" s="26">
        <v>2.99</v>
      </c>
      <c r="G610" s="27">
        <f t="shared" si="45"/>
        <v>1937065.5200000003</v>
      </c>
      <c r="H610" s="28" t="str">
        <f t="shared" si="46"/>
        <v>No</v>
      </c>
      <c r="I610" s="28" t="str">
        <f t="shared" si="47"/>
        <v>No</v>
      </c>
      <c r="J610" s="28" t="str">
        <f t="shared" si="48"/>
        <v>No</v>
      </c>
      <c r="K610" s="29">
        <f t="shared" si="49"/>
        <v>0.09</v>
      </c>
    </row>
    <row r="611" spans="1:11" ht="14.25" x14ac:dyDescent="0.2">
      <c r="A611" s="22">
        <v>2116</v>
      </c>
      <c r="B611" s="23">
        <v>40896</v>
      </c>
      <c r="C611" s="24">
        <v>0.48733744010951402</v>
      </c>
      <c r="D611" s="22">
        <v>15</v>
      </c>
      <c r="E611" s="25">
        <v>323856</v>
      </c>
      <c r="F611" s="26">
        <v>2.99</v>
      </c>
      <c r="G611" s="27">
        <f t="shared" si="45"/>
        <v>968329.44000000006</v>
      </c>
      <c r="H611" s="28" t="str">
        <f t="shared" si="46"/>
        <v>Yes</v>
      </c>
      <c r="I611" s="28" t="str">
        <f t="shared" si="47"/>
        <v>Yes</v>
      </c>
      <c r="J611" s="28" t="str">
        <f t="shared" si="48"/>
        <v>No</v>
      </c>
      <c r="K611" s="29">
        <f t="shared" si="49"/>
        <v>0.15</v>
      </c>
    </row>
    <row r="612" spans="1:11" ht="14.25" x14ac:dyDescent="0.2">
      <c r="A612" s="22">
        <v>2119</v>
      </c>
      <c r="B612" s="23">
        <v>37464</v>
      </c>
      <c r="C612" s="24">
        <v>9.8836413415468858</v>
      </c>
      <c r="D612" s="22">
        <v>22</v>
      </c>
      <c r="E612" s="25">
        <v>37297</v>
      </c>
      <c r="F612" s="26">
        <v>2.99</v>
      </c>
      <c r="G612" s="27">
        <f t="shared" si="45"/>
        <v>111518.03000000001</v>
      </c>
      <c r="H612" s="28" t="str">
        <f t="shared" si="46"/>
        <v>No</v>
      </c>
      <c r="I612" s="28" t="str">
        <f t="shared" si="47"/>
        <v>Yes</v>
      </c>
      <c r="J612" s="28" t="str">
        <f t="shared" si="48"/>
        <v>No</v>
      </c>
      <c r="K612" s="29">
        <f t="shared" si="49"/>
        <v>0.2</v>
      </c>
    </row>
    <row r="613" spans="1:11" ht="14.25" x14ac:dyDescent="0.2">
      <c r="A613" s="22">
        <v>2122</v>
      </c>
      <c r="B613" s="23">
        <v>40055</v>
      </c>
      <c r="C613" s="24">
        <v>2.7898699520876113</v>
      </c>
      <c r="D613" s="22">
        <v>19</v>
      </c>
      <c r="E613" s="25">
        <v>177468</v>
      </c>
      <c r="F613" s="26">
        <v>10.99</v>
      </c>
      <c r="G613" s="27">
        <f t="shared" si="45"/>
        <v>1950373.32</v>
      </c>
      <c r="H613" s="28" t="str">
        <f t="shared" si="46"/>
        <v>No</v>
      </c>
      <c r="I613" s="28" t="str">
        <f t="shared" si="47"/>
        <v>Yes</v>
      </c>
      <c r="J613" s="28" t="str">
        <f t="shared" si="48"/>
        <v>No</v>
      </c>
      <c r="K613" s="29">
        <f t="shared" si="49"/>
        <v>0.15</v>
      </c>
    </row>
    <row r="614" spans="1:11" ht="14.25" x14ac:dyDescent="0.2">
      <c r="A614" s="22">
        <v>2125</v>
      </c>
      <c r="B614" s="23">
        <v>39006</v>
      </c>
      <c r="C614" s="24">
        <v>5.6618754277891856</v>
      </c>
      <c r="D614" s="22">
        <v>13</v>
      </c>
      <c r="E614" s="25">
        <v>310488</v>
      </c>
      <c r="F614" s="26">
        <v>5.99</v>
      </c>
      <c r="G614" s="27">
        <f t="shared" si="45"/>
        <v>1859823.12</v>
      </c>
      <c r="H614" s="28" t="str">
        <f t="shared" si="46"/>
        <v>No</v>
      </c>
      <c r="I614" s="28" t="str">
        <f t="shared" si="47"/>
        <v>Yes</v>
      </c>
      <c r="J614" s="28" t="str">
        <f t="shared" si="48"/>
        <v>Yes</v>
      </c>
      <c r="K614" s="29">
        <f t="shared" si="49"/>
        <v>0.2</v>
      </c>
    </row>
    <row r="615" spans="1:11" ht="14.25" x14ac:dyDescent="0.2">
      <c r="A615" s="22">
        <v>2127</v>
      </c>
      <c r="B615" s="23">
        <v>40246</v>
      </c>
      <c r="C615" s="24">
        <v>2.2669404517453797</v>
      </c>
      <c r="D615" s="22">
        <v>11</v>
      </c>
      <c r="E615" s="25">
        <v>417378</v>
      </c>
      <c r="F615" s="26">
        <v>5.99</v>
      </c>
      <c r="G615" s="27">
        <f t="shared" si="45"/>
        <v>2500094.2200000002</v>
      </c>
      <c r="H615" s="28" t="str">
        <f t="shared" si="46"/>
        <v>No</v>
      </c>
      <c r="I615" s="28" t="str">
        <f t="shared" si="47"/>
        <v>Yes</v>
      </c>
      <c r="J615" s="28" t="str">
        <f t="shared" si="48"/>
        <v>No</v>
      </c>
      <c r="K615" s="29">
        <f t="shared" si="49"/>
        <v>0.15</v>
      </c>
    </row>
    <row r="616" spans="1:11" ht="14.25" x14ac:dyDescent="0.2">
      <c r="A616" s="22">
        <v>2128</v>
      </c>
      <c r="B616" s="23">
        <v>36547</v>
      </c>
      <c r="C616" s="24">
        <v>12.394250513347023</v>
      </c>
      <c r="D616" s="22">
        <v>2</v>
      </c>
      <c r="E616" s="25">
        <v>475079</v>
      </c>
      <c r="F616" s="26">
        <v>10.99</v>
      </c>
      <c r="G616" s="27">
        <f t="shared" si="45"/>
        <v>5221118.21</v>
      </c>
      <c r="H616" s="28" t="str">
        <f t="shared" si="46"/>
        <v>No</v>
      </c>
      <c r="I616" s="28" t="str">
        <f t="shared" si="47"/>
        <v>Yes</v>
      </c>
      <c r="J616" s="28" t="str">
        <f t="shared" si="48"/>
        <v>Yes</v>
      </c>
      <c r="K616" s="29">
        <f t="shared" si="49"/>
        <v>0.2</v>
      </c>
    </row>
    <row r="617" spans="1:11" ht="14.25" x14ac:dyDescent="0.2">
      <c r="A617" s="22">
        <v>2130</v>
      </c>
      <c r="B617" s="23">
        <v>38813</v>
      </c>
      <c r="C617" s="24">
        <v>6.1902806297056809</v>
      </c>
      <c r="D617" s="22">
        <v>20</v>
      </c>
      <c r="E617" s="25">
        <v>362097</v>
      </c>
      <c r="F617" s="26">
        <v>7.99</v>
      </c>
      <c r="G617" s="27">
        <f t="shared" si="45"/>
        <v>2893155.0300000003</v>
      </c>
      <c r="H617" s="28" t="str">
        <f t="shared" si="46"/>
        <v>No</v>
      </c>
      <c r="I617" s="28" t="str">
        <f t="shared" si="47"/>
        <v>Yes</v>
      </c>
      <c r="J617" s="28" t="str">
        <f t="shared" si="48"/>
        <v>Yes</v>
      </c>
      <c r="K617" s="29">
        <f t="shared" si="49"/>
        <v>0.2</v>
      </c>
    </row>
    <row r="618" spans="1:11" ht="14.25" x14ac:dyDescent="0.2">
      <c r="A618" s="22">
        <v>2130</v>
      </c>
      <c r="B618" s="23">
        <v>37404</v>
      </c>
      <c r="C618" s="24">
        <v>10.047912388774812</v>
      </c>
      <c r="D618" s="22">
        <v>22</v>
      </c>
      <c r="E618" s="25">
        <v>461738</v>
      </c>
      <c r="F618" s="26">
        <v>12.99</v>
      </c>
      <c r="G618" s="27">
        <f t="shared" si="45"/>
        <v>5997976.6200000001</v>
      </c>
      <c r="H618" s="28" t="str">
        <f t="shared" si="46"/>
        <v>No</v>
      </c>
      <c r="I618" s="28" t="str">
        <f t="shared" si="47"/>
        <v>Yes</v>
      </c>
      <c r="J618" s="28" t="str">
        <f t="shared" si="48"/>
        <v>Yes</v>
      </c>
      <c r="K618" s="29">
        <f t="shared" si="49"/>
        <v>0.2</v>
      </c>
    </row>
    <row r="619" spans="1:11" ht="14.25" x14ac:dyDescent="0.2">
      <c r="A619" s="22">
        <v>2131</v>
      </c>
      <c r="B619" s="23">
        <v>38885</v>
      </c>
      <c r="C619" s="24">
        <v>5.9931553730321694</v>
      </c>
      <c r="D619" s="22">
        <v>12</v>
      </c>
      <c r="E619" s="25">
        <v>356303</v>
      </c>
      <c r="F619" s="26">
        <v>12.99</v>
      </c>
      <c r="G619" s="27">
        <f t="shared" si="45"/>
        <v>4628375.97</v>
      </c>
      <c r="H619" s="28" t="str">
        <f t="shared" si="46"/>
        <v>No</v>
      </c>
      <c r="I619" s="28" t="str">
        <f t="shared" si="47"/>
        <v>Yes</v>
      </c>
      <c r="J619" s="28" t="str">
        <f t="shared" si="48"/>
        <v>Yes</v>
      </c>
      <c r="K619" s="29">
        <f t="shared" si="49"/>
        <v>0.2</v>
      </c>
    </row>
    <row r="620" spans="1:11" ht="14.25" x14ac:dyDescent="0.2">
      <c r="A620" s="22">
        <v>2132</v>
      </c>
      <c r="B620" s="23">
        <v>37544</v>
      </c>
      <c r="C620" s="24">
        <v>9.6646132785763168</v>
      </c>
      <c r="D620" s="22">
        <v>23</v>
      </c>
      <c r="E620" s="25">
        <v>666993</v>
      </c>
      <c r="F620" s="26">
        <v>7.99</v>
      </c>
      <c r="G620" s="27">
        <f t="shared" si="45"/>
        <v>5329274.07</v>
      </c>
      <c r="H620" s="28" t="str">
        <f t="shared" si="46"/>
        <v>No</v>
      </c>
      <c r="I620" s="28" t="str">
        <f t="shared" si="47"/>
        <v>Yes</v>
      </c>
      <c r="J620" s="28" t="str">
        <f t="shared" si="48"/>
        <v>Yes</v>
      </c>
      <c r="K620" s="29">
        <f t="shared" si="49"/>
        <v>0.2</v>
      </c>
    </row>
    <row r="621" spans="1:11" ht="14.25" x14ac:dyDescent="0.2">
      <c r="A621" s="22">
        <v>2134</v>
      </c>
      <c r="B621" s="23">
        <v>40154</v>
      </c>
      <c r="C621" s="24">
        <v>2.5188227241615331</v>
      </c>
      <c r="D621" s="22">
        <v>21</v>
      </c>
      <c r="E621" s="25">
        <v>394822</v>
      </c>
      <c r="F621" s="26">
        <v>5.99</v>
      </c>
      <c r="G621" s="27">
        <f t="shared" si="45"/>
        <v>2364983.7800000003</v>
      </c>
      <c r="H621" s="28" t="str">
        <f t="shared" si="46"/>
        <v>No</v>
      </c>
      <c r="I621" s="28" t="str">
        <f t="shared" si="47"/>
        <v>Yes</v>
      </c>
      <c r="J621" s="28" t="str">
        <f t="shared" si="48"/>
        <v>No</v>
      </c>
      <c r="K621" s="29">
        <f t="shared" si="49"/>
        <v>0.15</v>
      </c>
    </row>
    <row r="622" spans="1:11" ht="14.25" x14ac:dyDescent="0.2">
      <c r="A622" s="22">
        <v>2138</v>
      </c>
      <c r="B622" s="23">
        <v>40030</v>
      </c>
      <c r="C622" s="24">
        <v>2.8583162217659139</v>
      </c>
      <c r="D622" s="22">
        <v>2</v>
      </c>
      <c r="E622" s="25">
        <v>530222</v>
      </c>
      <c r="F622" s="26">
        <v>3.99</v>
      </c>
      <c r="G622" s="27">
        <f t="shared" si="45"/>
        <v>2115585.7800000003</v>
      </c>
      <c r="H622" s="28" t="str">
        <f t="shared" si="46"/>
        <v>No</v>
      </c>
      <c r="I622" s="28" t="str">
        <f t="shared" si="47"/>
        <v>No</v>
      </c>
      <c r="J622" s="28" t="str">
        <f t="shared" si="48"/>
        <v>No</v>
      </c>
      <c r="K622" s="29">
        <f t="shared" si="49"/>
        <v>0.09</v>
      </c>
    </row>
    <row r="623" spans="1:11" ht="14.25" x14ac:dyDescent="0.2">
      <c r="A623" s="22">
        <v>2139</v>
      </c>
      <c r="B623" s="23">
        <v>40209</v>
      </c>
      <c r="C623" s="24">
        <v>2.3682409308692676</v>
      </c>
      <c r="D623" s="22">
        <v>6</v>
      </c>
      <c r="E623" s="25">
        <v>471918</v>
      </c>
      <c r="F623" s="26">
        <v>15.99</v>
      </c>
      <c r="G623" s="27">
        <f t="shared" si="45"/>
        <v>7545968.8200000003</v>
      </c>
      <c r="H623" s="28" t="str">
        <f t="shared" si="46"/>
        <v>No</v>
      </c>
      <c r="I623" s="28" t="str">
        <f t="shared" si="47"/>
        <v>No</v>
      </c>
      <c r="J623" s="28" t="str">
        <f t="shared" si="48"/>
        <v>No</v>
      </c>
      <c r="K623" s="29">
        <f t="shared" si="49"/>
        <v>0.09</v>
      </c>
    </row>
    <row r="624" spans="1:11" ht="14.25" x14ac:dyDescent="0.2">
      <c r="A624" s="22">
        <v>2146</v>
      </c>
      <c r="B624" s="23">
        <v>39412</v>
      </c>
      <c r="C624" s="24">
        <v>4.5503080082135527</v>
      </c>
      <c r="D624" s="22">
        <v>1</v>
      </c>
      <c r="E624" s="25">
        <v>279443</v>
      </c>
      <c r="F624" s="26">
        <v>9.99</v>
      </c>
      <c r="G624" s="27">
        <f t="shared" si="45"/>
        <v>2791635.57</v>
      </c>
      <c r="H624" s="28" t="str">
        <f t="shared" si="46"/>
        <v>No</v>
      </c>
      <c r="I624" s="28" t="str">
        <f t="shared" si="47"/>
        <v>No</v>
      </c>
      <c r="J624" s="28" t="str">
        <f t="shared" si="48"/>
        <v>No</v>
      </c>
      <c r="K624" s="29">
        <f t="shared" si="49"/>
        <v>0.09</v>
      </c>
    </row>
    <row r="625" spans="1:11" ht="14.25" x14ac:dyDescent="0.2">
      <c r="A625" s="22">
        <v>2148</v>
      </c>
      <c r="B625" s="23">
        <v>38400</v>
      </c>
      <c r="C625" s="24">
        <v>7.3210130047912392</v>
      </c>
      <c r="D625" s="22">
        <v>3</v>
      </c>
      <c r="E625" s="25">
        <v>520045</v>
      </c>
      <c r="F625" s="26">
        <v>2.99</v>
      </c>
      <c r="G625" s="27">
        <f t="shared" si="45"/>
        <v>1554934.55</v>
      </c>
      <c r="H625" s="28" t="str">
        <f t="shared" si="46"/>
        <v>No</v>
      </c>
      <c r="I625" s="28" t="str">
        <f t="shared" si="47"/>
        <v>Yes</v>
      </c>
      <c r="J625" s="28" t="str">
        <f t="shared" si="48"/>
        <v>Yes</v>
      </c>
      <c r="K625" s="29">
        <f t="shared" si="49"/>
        <v>0.2</v>
      </c>
    </row>
    <row r="626" spans="1:11" ht="14.25" x14ac:dyDescent="0.2">
      <c r="A626" s="22">
        <v>2155</v>
      </c>
      <c r="B626" s="23">
        <v>36949</v>
      </c>
      <c r="C626" s="24">
        <v>11.293634496919918</v>
      </c>
      <c r="D626" s="22">
        <v>6</v>
      </c>
      <c r="E626" s="25">
        <v>68656</v>
      </c>
      <c r="F626" s="26">
        <v>9.99</v>
      </c>
      <c r="G626" s="27">
        <f t="shared" si="45"/>
        <v>685873.44000000006</v>
      </c>
      <c r="H626" s="28" t="str">
        <f t="shared" si="46"/>
        <v>No</v>
      </c>
      <c r="I626" s="28" t="str">
        <f t="shared" si="47"/>
        <v>Yes</v>
      </c>
      <c r="J626" s="28" t="str">
        <f t="shared" si="48"/>
        <v>No</v>
      </c>
      <c r="K626" s="29">
        <f t="shared" si="49"/>
        <v>0.09</v>
      </c>
    </row>
    <row r="627" spans="1:11" ht="14.25" x14ac:dyDescent="0.2">
      <c r="A627" s="22">
        <v>2155</v>
      </c>
      <c r="B627" s="23">
        <v>37809</v>
      </c>
      <c r="C627" s="24">
        <v>8.9390828199863108</v>
      </c>
      <c r="D627" s="22">
        <v>11</v>
      </c>
      <c r="E627" s="25">
        <v>363321</v>
      </c>
      <c r="F627" s="26">
        <v>2.99</v>
      </c>
      <c r="G627" s="27">
        <f t="shared" si="45"/>
        <v>1086329.79</v>
      </c>
      <c r="H627" s="28" t="str">
        <f t="shared" si="46"/>
        <v>No</v>
      </c>
      <c r="I627" s="28" t="str">
        <f t="shared" si="47"/>
        <v>Yes</v>
      </c>
      <c r="J627" s="28" t="str">
        <f t="shared" si="48"/>
        <v>Yes</v>
      </c>
      <c r="K627" s="29">
        <f t="shared" si="49"/>
        <v>0.2</v>
      </c>
    </row>
    <row r="628" spans="1:11" ht="14.25" x14ac:dyDescent="0.2">
      <c r="A628" s="22">
        <v>2155</v>
      </c>
      <c r="B628" s="23">
        <v>36876</v>
      </c>
      <c r="C628" s="24">
        <v>11.493497604380561</v>
      </c>
      <c r="D628" s="22">
        <v>17</v>
      </c>
      <c r="E628" s="25">
        <v>411823</v>
      </c>
      <c r="F628" s="26">
        <v>9.99</v>
      </c>
      <c r="G628" s="27">
        <f t="shared" si="45"/>
        <v>4114111.77</v>
      </c>
      <c r="H628" s="28" t="str">
        <f t="shared" si="46"/>
        <v>No</v>
      </c>
      <c r="I628" s="28" t="str">
        <f t="shared" si="47"/>
        <v>Yes</v>
      </c>
      <c r="J628" s="28" t="str">
        <f t="shared" si="48"/>
        <v>Yes</v>
      </c>
      <c r="K628" s="29">
        <f t="shared" si="49"/>
        <v>0.2</v>
      </c>
    </row>
    <row r="629" spans="1:11" ht="14.25" x14ac:dyDescent="0.2">
      <c r="A629" s="22">
        <v>2156</v>
      </c>
      <c r="B629" s="23">
        <v>40043</v>
      </c>
      <c r="C629" s="24">
        <v>2.8227241615331966</v>
      </c>
      <c r="D629" s="22">
        <v>25</v>
      </c>
      <c r="E629" s="25">
        <v>74471</v>
      </c>
      <c r="F629" s="26">
        <v>9.99</v>
      </c>
      <c r="G629" s="27">
        <f t="shared" si="45"/>
        <v>743965.29</v>
      </c>
      <c r="H629" s="28" t="str">
        <f t="shared" si="46"/>
        <v>No</v>
      </c>
      <c r="I629" s="28" t="str">
        <f t="shared" si="47"/>
        <v>Yes</v>
      </c>
      <c r="J629" s="28" t="str">
        <f t="shared" si="48"/>
        <v>No</v>
      </c>
      <c r="K629" s="29">
        <f t="shared" si="49"/>
        <v>0.15</v>
      </c>
    </row>
    <row r="630" spans="1:11" ht="14.25" x14ac:dyDescent="0.2">
      <c r="A630" s="22">
        <v>2160</v>
      </c>
      <c r="B630" s="23">
        <v>39934</v>
      </c>
      <c r="C630" s="24">
        <v>3.1211498973305956</v>
      </c>
      <c r="D630" s="22">
        <v>5</v>
      </c>
      <c r="E630" s="25">
        <v>118840</v>
      </c>
      <c r="F630" s="26">
        <v>3.99</v>
      </c>
      <c r="G630" s="27">
        <f t="shared" si="45"/>
        <v>474171.60000000003</v>
      </c>
      <c r="H630" s="28" t="str">
        <f t="shared" si="46"/>
        <v>No</v>
      </c>
      <c r="I630" s="28" t="str">
        <f t="shared" si="47"/>
        <v>No</v>
      </c>
      <c r="J630" s="28" t="str">
        <f t="shared" si="48"/>
        <v>No</v>
      </c>
      <c r="K630" s="29">
        <f t="shared" si="49"/>
        <v>0.09</v>
      </c>
    </row>
    <row r="631" spans="1:11" ht="14.25" x14ac:dyDescent="0.2">
      <c r="A631" s="22">
        <v>2163</v>
      </c>
      <c r="B631" s="23">
        <v>38872</v>
      </c>
      <c r="C631" s="24">
        <v>6.0287474332648872</v>
      </c>
      <c r="D631" s="22">
        <v>7</v>
      </c>
      <c r="E631" s="25">
        <v>53842</v>
      </c>
      <c r="F631" s="26">
        <v>2.99</v>
      </c>
      <c r="G631" s="27">
        <f t="shared" si="45"/>
        <v>160987.58000000002</v>
      </c>
      <c r="H631" s="28" t="str">
        <f t="shared" si="46"/>
        <v>No</v>
      </c>
      <c r="I631" s="28" t="str">
        <f t="shared" si="47"/>
        <v>Yes</v>
      </c>
      <c r="J631" s="28" t="str">
        <f t="shared" si="48"/>
        <v>No</v>
      </c>
      <c r="K631" s="29">
        <f t="shared" si="49"/>
        <v>0.09</v>
      </c>
    </row>
    <row r="632" spans="1:11" ht="14.25" x14ac:dyDescent="0.2">
      <c r="A632" s="22">
        <v>2165</v>
      </c>
      <c r="B632" s="23">
        <v>39847</v>
      </c>
      <c r="C632" s="24">
        <v>3.3593429158110881</v>
      </c>
      <c r="D632" s="22">
        <v>22</v>
      </c>
      <c r="E632" s="25">
        <v>521646</v>
      </c>
      <c r="F632" s="26">
        <v>2.99</v>
      </c>
      <c r="G632" s="27">
        <f t="shared" si="45"/>
        <v>1559721.54</v>
      </c>
      <c r="H632" s="28" t="str">
        <f t="shared" si="46"/>
        <v>No</v>
      </c>
      <c r="I632" s="28" t="str">
        <f t="shared" si="47"/>
        <v>Yes</v>
      </c>
      <c r="J632" s="28" t="str">
        <f t="shared" si="48"/>
        <v>No</v>
      </c>
      <c r="K632" s="29">
        <f t="shared" si="49"/>
        <v>0.15</v>
      </c>
    </row>
    <row r="633" spans="1:11" ht="14.25" x14ac:dyDescent="0.2">
      <c r="A633" s="22">
        <v>2167</v>
      </c>
      <c r="B633" s="23">
        <v>36546</v>
      </c>
      <c r="C633" s="24">
        <v>12.396988364134154</v>
      </c>
      <c r="D633" s="22">
        <v>17</v>
      </c>
      <c r="E633" s="25">
        <v>398290</v>
      </c>
      <c r="F633" s="26">
        <v>3.99</v>
      </c>
      <c r="G633" s="27">
        <f t="shared" si="45"/>
        <v>1589177.1</v>
      </c>
      <c r="H633" s="28" t="str">
        <f t="shared" si="46"/>
        <v>No</v>
      </c>
      <c r="I633" s="28" t="str">
        <f t="shared" si="47"/>
        <v>Yes</v>
      </c>
      <c r="J633" s="28" t="str">
        <f t="shared" si="48"/>
        <v>Yes</v>
      </c>
      <c r="K633" s="29">
        <f t="shared" si="49"/>
        <v>0.2</v>
      </c>
    </row>
    <row r="634" spans="1:11" ht="14.25" x14ac:dyDescent="0.2">
      <c r="A634" s="22">
        <v>2171</v>
      </c>
      <c r="B634" s="23">
        <v>37049</v>
      </c>
      <c r="C634" s="24">
        <v>11.019849418206707</v>
      </c>
      <c r="D634" s="22">
        <v>13</v>
      </c>
      <c r="E634" s="25">
        <v>434860</v>
      </c>
      <c r="F634" s="26">
        <v>9.99</v>
      </c>
      <c r="G634" s="27">
        <f t="shared" si="45"/>
        <v>4344251.4000000004</v>
      </c>
      <c r="H634" s="28" t="str">
        <f t="shared" si="46"/>
        <v>No</v>
      </c>
      <c r="I634" s="28" t="str">
        <f t="shared" si="47"/>
        <v>Yes</v>
      </c>
      <c r="J634" s="28" t="str">
        <f t="shared" si="48"/>
        <v>Yes</v>
      </c>
      <c r="K634" s="29">
        <f t="shared" si="49"/>
        <v>0.2</v>
      </c>
    </row>
    <row r="635" spans="1:11" ht="14.25" x14ac:dyDescent="0.2">
      <c r="A635" s="22">
        <v>2180</v>
      </c>
      <c r="B635" s="23">
        <v>38298</v>
      </c>
      <c r="C635" s="24">
        <v>7.6002737850787137</v>
      </c>
      <c r="D635" s="22">
        <v>12</v>
      </c>
      <c r="E635" s="25">
        <v>342729</v>
      </c>
      <c r="F635" s="26">
        <v>2.99</v>
      </c>
      <c r="G635" s="27">
        <f t="shared" si="45"/>
        <v>1024759.7100000001</v>
      </c>
      <c r="H635" s="28" t="str">
        <f t="shared" si="46"/>
        <v>No</v>
      </c>
      <c r="I635" s="28" t="str">
        <f t="shared" si="47"/>
        <v>Yes</v>
      </c>
      <c r="J635" s="28" t="str">
        <f t="shared" si="48"/>
        <v>Yes</v>
      </c>
      <c r="K635" s="29">
        <f t="shared" si="49"/>
        <v>0.2</v>
      </c>
    </row>
    <row r="636" spans="1:11" ht="14.25" x14ac:dyDescent="0.2">
      <c r="A636" s="22">
        <v>2180</v>
      </c>
      <c r="B636" s="23">
        <v>37923</v>
      </c>
      <c r="C636" s="24">
        <v>8.6269678302532515</v>
      </c>
      <c r="D636" s="22">
        <v>20</v>
      </c>
      <c r="E636" s="25">
        <v>254136</v>
      </c>
      <c r="F636" s="26">
        <v>3.99</v>
      </c>
      <c r="G636" s="27">
        <f t="shared" si="45"/>
        <v>1014002.64</v>
      </c>
      <c r="H636" s="28" t="str">
        <f t="shared" si="46"/>
        <v>No</v>
      </c>
      <c r="I636" s="28" t="str">
        <f t="shared" si="47"/>
        <v>Yes</v>
      </c>
      <c r="J636" s="28" t="str">
        <f t="shared" si="48"/>
        <v>Yes</v>
      </c>
      <c r="K636" s="29">
        <f t="shared" si="49"/>
        <v>0.2</v>
      </c>
    </row>
    <row r="637" spans="1:11" ht="14.25" x14ac:dyDescent="0.2">
      <c r="A637" s="22">
        <v>2183</v>
      </c>
      <c r="B637" s="23">
        <v>40705</v>
      </c>
      <c r="C637" s="24">
        <v>1.0102669404517455</v>
      </c>
      <c r="D637" s="22">
        <v>11</v>
      </c>
      <c r="E637" s="25">
        <v>302011</v>
      </c>
      <c r="F637" s="26">
        <v>12.99</v>
      </c>
      <c r="G637" s="27">
        <f t="shared" si="45"/>
        <v>3923122.89</v>
      </c>
      <c r="H637" s="28" t="str">
        <f t="shared" si="46"/>
        <v>Yes</v>
      </c>
      <c r="I637" s="28" t="str">
        <f t="shared" si="47"/>
        <v>Yes</v>
      </c>
      <c r="J637" s="28" t="str">
        <f t="shared" si="48"/>
        <v>No</v>
      </c>
      <c r="K637" s="29">
        <f t="shared" si="49"/>
        <v>0.15</v>
      </c>
    </row>
    <row r="638" spans="1:11" ht="14.25" x14ac:dyDescent="0.2">
      <c r="A638" s="22">
        <v>2184</v>
      </c>
      <c r="B638" s="23">
        <v>37193</v>
      </c>
      <c r="C638" s="24">
        <v>10.625598904859686</v>
      </c>
      <c r="D638" s="22">
        <v>2</v>
      </c>
      <c r="E638" s="25">
        <v>187006</v>
      </c>
      <c r="F638" s="26">
        <v>10.99</v>
      </c>
      <c r="G638" s="27">
        <f t="shared" si="45"/>
        <v>2055195.94</v>
      </c>
      <c r="H638" s="28" t="str">
        <f t="shared" si="46"/>
        <v>No</v>
      </c>
      <c r="I638" s="28" t="str">
        <f t="shared" si="47"/>
        <v>Yes</v>
      </c>
      <c r="J638" s="28" t="str">
        <f t="shared" si="48"/>
        <v>Yes</v>
      </c>
      <c r="K638" s="29">
        <f t="shared" si="49"/>
        <v>0.2</v>
      </c>
    </row>
    <row r="639" spans="1:11" ht="14.25" x14ac:dyDescent="0.2">
      <c r="A639" s="22">
        <v>2187</v>
      </c>
      <c r="B639" s="23">
        <v>38891</v>
      </c>
      <c r="C639" s="24">
        <v>5.976728268309377</v>
      </c>
      <c r="D639" s="22">
        <v>7</v>
      </c>
      <c r="E639" s="25">
        <v>4567</v>
      </c>
      <c r="F639" s="26">
        <v>7.99</v>
      </c>
      <c r="G639" s="27">
        <f t="shared" si="45"/>
        <v>36490.33</v>
      </c>
      <c r="H639" s="28" t="str">
        <f t="shared" si="46"/>
        <v>No</v>
      </c>
      <c r="I639" s="28" t="str">
        <f t="shared" si="47"/>
        <v>Yes</v>
      </c>
      <c r="J639" s="28" t="str">
        <f t="shared" si="48"/>
        <v>No</v>
      </c>
      <c r="K639" s="29">
        <f t="shared" si="49"/>
        <v>0.09</v>
      </c>
    </row>
    <row r="640" spans="1:11" ht="14.25" x14ac:dyDescent="0.2">
      <c r="A640" s="22">
        <v>2187</v>
      </c>
      <c r="B640" s="23">
        <v>36810</v>
      </c>
      <c r="C640" s="24">
        <v>11.674195756331279</v>
      </c>
      <c r="D640" s="22">
        <v>23</v>
      </c>
      <c r="E640" s="25">
        <v>433828</v>
      </c>
      <c r="F640" s="26">
        <v>10.99</v>
      </c>
      <c r="G640" s="27">
        <f t="shared" si="45"/>
        <v>4767769.72</v>
      </c>
      <c r="H640" s="28" t="str">
        <f t="shared" si="46"/>
        <v>No</v>
      </c>
      <c r="I640" s="28" t="str">
        <f t="shared" si="47"/>
        <v>Yes</v>
      </c>
      <c r="J640" s="28" t="str">
        <f t="shared" si="48"/>
        <v>Yes</v>
      </c>
      <c r="K640" s="29">
        <f t="shared" si="49"/>
        <v>0.2</v>
      </c>
    </row>
    <row r="641" spans="1:11" ht="14.25" x14ac:dyDescent="0.2">
      <c r="A641" s="22">
        <v>2189</v>
      </c>
      <c r="B641" s="23">
        <v>41206</v>
      </c>
      <c r="C641" s="24">
        <v>-0.3613963039014374</v>
      </c>
      <c r="D641" s="22">
        <v>15</v>
      </c>
      <c r="E641" s="25">
        <v>659104</v>
      </c>
      <c r="F641" s="26">
        <v>23.99</v>
      </c>
      <c r="G641" s="27">
        <f t="shared" si="45"/>
        <v>15811904.959999999</v>
      </c>
      <c r="H641" s="28" t="str">
        <f t="shared" si="46"/>
        <v>Yes</v>
      </c>
      <c r="I641" s="28" t="str">
        <f t="shared" si="47"/>
        <v>Yes</v>
      </c>
      <c r="J641" s="28" t="str">
        <f t="shared" si="48"/>
        <v>No</v>
      </c>
      <c r="K641" s="29">
        <f t="shared" si="49"/>
        <v>0.15</v>
      </c>
    </row>
    <row r="642" spans="1:11" ht="14.25" x14ac:dyDescent="0.2">
      <c r="A642" s="22">
        <v>2190</v>
      </c>
      <c r="B642" s="23">
        <v>40567</v>
      </c>
      <c r="C642" s="24">
        <v>1.3880903490759753</v>
      </c>
      <c r="D642" s="22">
        <v>21</v>
      </c>
      <c r="E642" s="25">
        <v>346382</v>
      </c>
      <c r="F642" s="26">
        <v>9.99</v>
      </c>
      <c r="G642" s="27">
        <f t="shared" ref="G642:G705" si="50">Number_of_Books_Sold*Sell_Price</f>
        <v>3460356.18</v>
      </c>
      <c r="H642" s="28" t="str">
        <f t="shared" ref="H642:H705" si="51">IF(AND(Years_Under_Contract&lt;2,Number_of_Books_in_Print&gt;4)=TRUE,"Yes","No")</f>
        <v>Yes</v>
      </c>
      <c r="I642" s="28" t="str">
        <f t="shared" ref="I642:I705" si="52">IF(OR(Years_Under_Contract&gt;5,Number_of_Books_in_Print&gt;=10)=TRUE,"Yes","No")</f>
        <v>Yes</v>
      </c>
      <c r="J642" s="28" t="str">
        <f t="shared" ref="J642:J705" si="53">IF(AND(Years_Under_Contract&gt;5,OR(Number_of_Books_in_Print&gt;350000,Income_Earned&gt;=1000000))=TRUE,"Yes","No")</f>
        <v>No</v>
      </c>
      <c r="K642" s="29">
        <f t="shared" ref="K642:K705" si="54">IF(AND(Years_Under_Contract&gt;5,OR(Number_of_Books_in_Print&gt;10,Income_Earned&gt;1000000)),0.2,IF(Number_of_Books_in_Print&gt;10,0.15,0.09))</f>
        <v>0.15</v>
      </c>
    </row>
    <row r="643" spans="1:11" ht="14.25" x14ac:dyDescent="0.2">
      <c r="A643" s="22">
        <v>2192</v>
      </c>
      <c r="B643" s="23">
        <v>36765</v>
      </c>
      <c r="C643" s="24">
        <v>11.797399041752225</v>
      </c>
      <c r="D643" s="22">
        <v>18</v>
      </c>
      <c r="E643" s="25">
        <v>365267</v>
      </c>
      <c r="F643" s="26">
        <v>3.99</v>
      </c>
      <c r="G643" s="27">
        <f t="shared" si="50"/>
        <v>1457415.33</v>
      </c>
      <c r="H643" s="28" t="str">
        <f t="shared" si="51"/>
        <v>No</v>
      </c>
      <c r="I643" s="28" t="str">
        <f t="shared" si="52"/>
        <v>Yes</v>
      </c>
      <c r="J643" s="28" t="str">
        <f t="shared" si="53"/>
        <v>Yes</v>
      </c>
      <c r="K643" s="29">
        <f t="shared" si="54"/>
        <v>0.2</v>
      </c>
    </row>
    <row r="644" spans="1:11" ht="14.25" x14ac:dyDescent="0.2">
      <c r="A644" s="22">
        <v>2193</v>
      </c>
      <c r="B644" s="23">
        <v>37011</v>
      </c>
      <c r="C644" s="24">
        <v>11.123887748117728</v>
      </c>
      <c r="D644" s="22">
        <v>22</v>
      </c>
      <c r="E644" s="25">
        <v>469352</v>
      </c>
      <c r="F644" s="26">
        <v>3.99</v>
      </c>
      <c r="G644" s="27">
        <f t="shared" si="50"/>
        <v>1872714.4800000002</v>
      </c>
      <c r="H644" s="28" t="str">
        <f t="shared" si="51"/>
        <v>No</v>
      </c>
      <c r="I644" s="28" t="str">
        <f t="shared" si="52"/>
        <v>Yes</v>
      </c>
      <c r="J644" s="28" t="str">
        <f t="shared" si="53"/>
        <v>Yes</v>
      </c>
      <c r="K644" s="29">
        <f t="shared" si="54"/>
        <v>0.2</v>
      </c>
    </row>
    <row r="645" spans="1:11" ht="14.25" x14ac:dyDescent="0.2">
      <c r="A645" s="22">
        <v>2198</v>
      </c>
      <c r="B645" s="23">
        <v>40290</v>
      </c>
      <c r="C645" s="24">
        <v>2.1464750171115674</v>
      </c>
      <c r="D645" s="22">
        <v>2</v>
      </c>
      <c r="E645" s="25">
        <v>44772</v>
      </c>
      <c r="F645" s="26">
        <v>2.99</v>
      </c>
      <c r="G645" s="27">
        <f t="shared" si="50"/>
        <v>133868.28</v>
      </c>
      <c r="H645" s="28" t="str">
        <f t="shared" si="51"/>
        <v>No</v>
      </c>
      <c r="I645" s="28" t="str">
        <f t="shared" si="52"/>
        <v>No</v>
      </c>
      <c r="J645" s="28" t="str">
        <f t="shared" si="53"/>
        <v>No</v>
      </c>
      <c r="K645" s="29">
        <f t="shared" si="54"/>
        <v>0.09</v>
      </c>
    </row>
    <row r="646" spans="1:11" ht="14.25" x14ac:dyDescent="0.2">
      <c r="A646" s="22">
        <v>2199</v>
      </c>
      <c r="B646" s="23">
        <v>38808</v>
      </c>
      <c r="C646" s="24">
        <v>6.2039698836413413</v>
      </c>
      <c r="D646" s="22">
        <v>18</v>
      </c>
      <c r="E646" s="25">
        <v>523274</v>
      </c>
      <c r="F646" s="26">
        <v>2.99</v>
      </c>
      <c r="G646" s="27">
        <f t="shared" si="50"/>
        <v>1564589.26</v>
      </c>
      <c r="H646" s="28" t="str">
        <f t="shared" si="51"/>
        <v>No</v>
      </c>
      <c r="I646" s="28" t="str">
        <f t="shared" si="52"/>
        <v>Yes</v>
      </c>
      <c r="J646" s="28" t="str">
        <f t="shared" si="53"/>
        <v>Yes</v>
      </c>
      <c r="K646" s="29">
        <f t="shared" si="54"/>
        <v>0.2</v>
      </c>
    </row>
    <row r="647" spans="1:11" ht="14.25" x14ac:dyDescent="0.2">
      <c r="A647" s="22">
        <v>2199</v>
      </c>
      <c r="B647" s="23">
        <v>38586</v>
      </c>
      <c r="C647" s="24">
        <v>6.8117727583846683</v>
      </c>
      <c r="D647" s="22">
        <v>7</v>
      </c>
      <c r="E647" s="25">
        <v>151809</v>
      </c>
      <c r="F647" s="26">
        <v>5.99</v>
      </c>
      <c r="G647" s="27">
        <f t="shared" si="50"/>
        <v>909335.91</v>
      </c>
      <c r="H647" s="28" t="str">
        <f t="shared" si="51"/>
        <v>No</v>
      </c>
      <c r="I647" s="28" t="str">
        <f t="shared" si="52"/>
        <v>Yes</v>
      </c>
      <c r="J647" s="28" t="str">
        <f t="shared" si="53"/>
        <v>No</v>
      </c>
      <c r="K647" s="29">
        <f t="shared" si="54"/>
        <v>0.09</v>
      </c>
    </row>
    <row r="648" spans="1:11" ht="14.25" x14ac:dyDescent="0.2">
      <c r="A648" s="22">
        <v>2200</v>
      </c>
      <c r="B648" s="23">
        <v>39769</v>
      </c>
      <c r="C648" s="24">
        <v>3.5728952772073921</v>
      </c>
      <c r="D648" s="22">
        <v>3</v>
      </c>
      <c r="E648" s="25">
        <v>660998</v>
      </c>
      <c r="F648" s="26">
        <v>5.99</v>
      </c>
      <c r="G648" s="27">
        <f t="shared" si="50"/>
        <v>3959378.02</v>
      </c>
      <c r="H648" s="28" t="str">
        <f t="shared" si="51"/>
        <v>No</v>
      </c>
      <c r="I648" s="28" t="str">
        <f t="shared" si="52"/>
        <v>No</v>
      </c>
      <c r="J648" s="28" t="str">
        <f t="shared" si="53"/>
        <v>No</v>
      </c>
      <c r="K648" s="29">
        <f t="shared" si="54"/>
        <v>0.09</v>
      </c>
    </row>
    <row r="649" spans="1:11" ht="14.25" x14ac:dyDescent="0.2">
      <c r="A649" s="22">
        <v>2201</v>
      </c>
      <c r="B649" s="23">
        <v>37994</v>
      </c>
      <c r="C649" s="24">
        <v>8.4325804243668721</v>
      </c>
      <c r="D649" s="22">
        <v>1</v>
      </c>
      <c r="E649" s="25">
        <v>449177</v>
      </c>
      <c r="F649" s="26">
        <v>9.99</v>
      </c>
      <c r="G649" s="27">
        <f t="shared" si="50"/>
        <v>4487278.2300000004</v>
      </c>
      <c r="H649" s="28" t="str">
        <f t="shared" si="51"/>
        <v>No</v>
      </c>
      <c r="I649" s="28" t="str">
        <f t="shared" si="52"/>
        <v>Yes</v>
      </c>
      <c r="J649" s="28" t="str">
        <f t="shared" si="53"/>
        <v>Yes</v>
      </c>
      <c r="K649" s="29">
        <f t="shared" si="54"/>
        <v>0.2</v>
      </c>
    </row>
    <row r="650" spans="1:11" ht="14.25" x14ac:dyDescent="0.2">
      <c r="A650" s="22">
        <v>2205</v>
      </c>
      <c r="B650" s="23">
        <v>40868</v>
      </c>
      <c r="C650" s="24">
        <v>0.56399726214921286</v>
      </c>
      <c r="D650" s="22">
        <v>23</v>
      </c>
      <c r="E650" s="25">
        <v>267361</v>
      </c>
      <c r="F650" s="26">
        <v>9.99</v>
      </c>
      <c r="G650" s="27">
        <f t="shared" si="50"/>
        <v>2670936.39</v>
      </c>
      <c r="H650" s="28" t="str">
        <f t="shared" si="51"/>
        <v>Yes</v>
      </c>
      <c r="I650" s="28" t="str">
        <f t="shared" si="52"/>
        <v>Yes</v>
      </c>
      <c r="J650" s="28" t="str">
        <f t="shared" si="53"/>
        <v>No</v>
      </c>
      <c r="K650" s="29">
        <f t="shared" si="54"/>
        <v>0.15</v>
      </c>
    </row>
    <row r="651" spans="1:11" ht="14.25" x14ac:dyDescent="0.2">
      <c r="A651" s="22">
        <v>2207</v>
      </c>
      <c r="B651" s="23">
        <v>40363</v>
      </c>
      <c r="C651" s="24">
        <v>1.946611909650924</v>
      </c>
      <c r="D651" s="22">
        <v>10</v>
      </c>
      <c r="E651" s="25">
        <v>275683</v>
      </c>
      <c r="F651" s="26">
        <v>9.99</v>
      </c>
      <c r="G651" s="27">
        <f t="shared" si="50"/>
        <v>2754073.17</v>
      </c>
      <c r="H651" s="28" t="str">
        <f t="shared" si="51"/>
        <v>Yes</v>
      </c>
      <c r="I651" s="28" t="str">
        <f t="shared" si="52"/>
        <v>Yes</v>
      </c>
      <c r="J651" s="28" t="str">
        <f t="shared" si="53"/>
        <v>No</v>
      </c>
      <c r="K651" s="29">
        <f t="shared" si="54"/>
        <v>0.09</v>
      </c>
    </row>
    <row r="652" spans="1:11" ht="14.25" x14ac:dyDescent="0.2">
      <c r="A652" s="22">
        <v>2207</v>
      </c>
      <c r="B652" s="23">
        <v>40415</v>
      </c>
      <c r="C652" s="24">
        <v>1.8042436687200547</v>
      </c>
      <c r="D652" s="22">
        <v>6</v>
      </c>
      <c r="E652" s="25">
        <v>153196</v>
      </c>
      <c r="F652" s="26">
        <v>15.99</v>
      </c>
      <c r="G652" s="27">
        <f t="shared" si="50"/>
        <v>2449604.04</v>
      </c>
      <c r="H652" s="28" t="str">
        <f t="shared" si="51"/>
        <v>Yes</v>
      </c>
      <c r="I652" s="28" t="str">
        <f t="shared" si="52"/>
        <v>No</v>
      </c>
      <c r="J652" s="28" t="str">
        <f t="shared" si="53"/>
        <v>No</v>
      </c>
      <c r="K652" s="29">
        <f t="shared" si="54"/>
        <v>0.09</v>
      </c>
    </row>
    <row r="653" spans="1:11" ht="14.25" x14ac:dyDescent="0.2">
      <c r="A653" s="22">
        <v>2207</v>
      </c>
      <c r="B653" s="23">
        <v>37510</v>
      </c>
      <c r="C653" s="24">
        <v>9.7577002053388089</v>
      </c>
      <c r="D653" s="22">
        <v>7</v>
      </c>
      <c r="E653" s="25">
        <v>84542</v>
      </c>
      <c r="F653" s="26">
        <v>2.99</v>
      </c>
      <c r="G653" s="27">
        <f t="shared" si="50"/>
        <v>252780.58000000002</v>
      </c>
      <c r="H653" s="28" t="str">
        <f t="shared" si="51"/>
        <v>No</v>
      </c>
      <c r="I653" s="28" t="str">
        <f t="shared" si="52"/>
        <v>Yes</v>
      </c>
      <c r="J653" s="28" t="str">
        <f t="shared" si="53"/>
        <v>No</v>
      </c>
      <c r="K653" s="29">
        <f t="shared" si="54"/>
        <v>0.09</v>
      </c>
    </row>
    <row r="654" spans="1:11" ht="14.25" x14ac:dyDescent="0.2">
      <c r="A654" s="22">
        <v>2210</v>
      </c>
      <c r="B654" s="23">
        <v>38210</v>
      </c>
      <c r="C654" s="24">
        <v>7.8412046543463383</v>
      </c>
      <c r="D654" s="22">
        <v>23</v>
      </c>
      <c r="E654" s="25">
        <v>385482</v>
      </c>
      <c r="F654" s="26">
        <v>2.99</v>
      </c>
      <c r="G654" s="27">
        <f t="shared" si="50"/>
        <v>1152591.1800000002</v>
      </c>
      <c r="H654" s="28" t="str">
        <f t="shared" si="51"/>
        <v>No</v>
      </c>
      <c r="I654" s="28" t="str">
        <f t="shared" si="52"/>
        <v>Yes</v>
      </c>
      <c r="J654" s="28" t="str">
        <f t="shared" si="53"/>
        <v>Yes</v>
      </c>
      <c r="K654" s="29">
        <f t="shared" si="54"/>
        <v>0.2</v>
      </c>
    </row>
    <row r="655" spans="1:11" ht="14.25" x14ac:dyDescent="0.2">
      <c r="A655" s="22">
        <v>2211</v>
      </c>
      <c r="B655" s="23">
        <v>40461</v>
      </c>
      <c r="C655" s="24">
        <v>1.678302532511978</v>
      </c>
      <c r="D655" s="22">
        <v>16</v>
      </c>
      <c r="E655" s="25">
        <v>561104</v>
      </c>
      <c r="F655" s="26">
        <v>2.99</v>
      </c>
      <c r="G655" s="27">
        <f t="shared" si="50"/>
        <v>1677700.9600000002</v>
      </c>
      <c r="H655" s="28" t="str">
        <f t="shared" si="51"/>
        <v>Yes</v>
      </c>
      <c r="I655" s="28" t="str">
        <f t="shared" si="52"/>
        <v>Yes</v>
      </c>
      <c r="J655" s="28" t="str">
        <f t="shared" si="53"/>
        <v>No</v>
      </c>
      <c r="K655" s="29">
        <f t="shared" si="54"/>
        <v>0.15</v>
      </c>
    </row>
    <row r="656" spans="1:11" ht="14.25" x14ac:dyDescent="0.2">
      <c r="A656" s="22">
        <v>2214</v>
      </c>
      <c r="B656" s="23">
        <v>36945</v>
      </c>
      <c r="C656" s="24">
        <v>11.304585900068446</v>
      </c>
      <c r="D656" s="22">
        <v>23</v>
      </c>
      <c r="E656" s="25">
        <v>264680</v>
      </c>
      <c r="F656" s="26">
        <v>2.99</v>
      </c>
      <c r="G656" s="27">
        <f t="shared" si="50"/>
        <v>791393.20000000007</v>
      </c>
      <c r="H656" s="28" t="str">
        <f t="shared" si="51"/>
        <v>No</v>
      </c>
      <c r="I656" s="28" t="str">
        <f t="shared" si="52"/>
        <v>Yes</v>
      </c>
      <c r="J656" s="28" t="str">
        <f t="shared" si="53"/>
        <v>No</v>
      </c>
      <c r="K656" s="29">
        <f t="shared" si="54"/>
        <v>0.2</v>
      </c>
    </row>
    <row r="657" spans="1:11" ht="14.25" x14ac:dyDescent="0.2">
      <c r="A657" s="22">
        <v>2217</v>
      </c>
      <c r="B657" s="23">
        <v>38048</v>
      </c>
      <c r="C657" s="24">
        <v>8.2847364818617386</v>
      </c>
      <c r="D657" s="22">
        <v>22</v>
      </c>
      <c r="E657" s="25">
        <v>684754</v>
      </c>
      <c r="F657" s="26">
        <v>10.99</v>
      </c>
      <c r="G657" s="27">
        <f t="shared" si="50"/>
        <v>7525446.46</v>
      </c>
      <c r="H657" s="28" t="str">
        <f t="shared" si="51"/>
        <v>No</v>
      </c>
      <c r="I657" s="28" t="str">
        <f t="shared" si="52"/>
        <v>Yes</v>
      </c>
      <c r="J657" s="28" t="str">
        <f t="shared" si="53"/>
        <v>Yes</v>
      </c>
      <c r="K657" s="29">
        <f t="shared" si="54"/>
        <v>0.2</v>
      </c>
    </row>
    <row r="658" spans="1:11" ht="14.25" x14ac:dyDescent="0.2">
      <c r="A658" s="22">
        <v>2218</v>
      </c>
      <c r="B658" s="23">
        <v>37022</v>
      </c>
      <c r="C658" s="24">
        <v>11.093771389459274</v>
      </c>
      <c r="D658" s="22">
        <v>5</v>
      </c>
      <c r="E658" s="25">
        <v>574050</v>
      </c>
      <c r="F658" s="26">
        <v>7.99</v>
      </c>
      <c r="G658" s="27">
        <f t="shared" si="50"/>
        <v>4586659.5</v>
      </c>
      <c r="H658" s="28" t="str">
        <f t="shared" si="51"/>
        <v>No</v>
      </c>
      <c r="I658" s="28" t="str">
        <f t="shared" si="52"/>
        <v>Yes</v>
      </c>
      <c r="J658" s="28" t="str">
        <f t="shared" si="53"/>
        <v>Yes</v>
      </c>
      <c r="K658" s="29">
        <f t="shared" si="54"/>
        <v>0.2</v>
      </c>
    </row>
    <row r="659" spans="1:11" ht="14.25" x14ac:dyDescent="0.2">
      <c r="A659" s="22">
        <v>2218</v>
      </c>
      <c r="B659" s="23">
        <v>38868</v>
      </c>
      <c r="C659" s="24">
        <v>6.0396988364134154</v>
      </c>
      <c r="D659" s="22">
        <v>7</v>
      </c>
      <c r="E659" s="25">
        <v>183707</v>
      </c>
      <c r="F659" s="26">
        <v>10.99</v>
      </c>
      <c r="G659" s="27">
        <f t="shared" si="50"/>
        <v>2018939.93</v>
      </c>
      <c r="H659" s="28" t="str">
        <f t="shared" si="51"/>
        <v>No</v>
      </c>
      <c r="I659" s="28" t="str">
        <f t="shared" si="52"/>
        <v>Yes</v>
      </c>
      <c r="J659" s="28" t="str">
        <f t="shared" si="53"/>
        <v>Yes</v>
      </c>
      <c r="K659" s="29">
        <f t="shared" si="54"/>
        <v>0.2</v>
      </c>
    </row>
    <row r="660" spans="1:11" ht="14.25" x14ac:dyDescent="0.2">
      <c r="A660" s="22">
        <v>2219</v>
      </c>
      <c r="B660" s="23">
        <v>38908</v>
      </c>
      <c r="C660" s="24">
        <v>5.9301848049281318</v>
      </c>
      <c r="D660" s="22">
        <v>3</v>
      </c>
      <c r="E660" s="25">
        <v>309277</v>
      </c>
      <c r="F660" s="26">
        <v>3.99</v>
      </c>
      <c r="G660" s="27">
        <f t="shared" si="50"/>
        <v>1234015.23</v>
      </c>
      <c r="H660" s="28" t="str">
        <f t="shared" si="51"/>
        <v>No</v>
      </c>
      <c r="I660" s="28" t="str">
        <f t="shared" si="52"/>
        <v>Yes</v>
      </c>
      <c r="J660" s="28" t="str">
        <f t="shared" si="53"/>
        <v>Yes</v>
      </c>
      <c r="K660" s="29">
        <f t="shared" si="54"/>
        <v>0.2</v>
      </c>
    </row>
    <row r="661" spans="1:11" ht="14.25" x14ac:dyDescent="0.2">
      <c r="A661" s="22">
        <v>2219</v>
      </c>
      <c r="B661" s="23">
        <v>38493</v>
      </c>
      <c r="C661" s="24">
        <v>7.0663928815879533</v>
      </c>
      <c r="D661" s="22">
        <v>15</v>
      </c>
      <c r="E661" s="25">
        <v>327412</v>
      </c>
      <c r="F661" s="26">
        <v>23.99</v>
      </c>
      <c r="G661" s="27">
        <f t="shared" si="50"/>
        <v>7854613.8799999999</v>
      </c>
      <c r="H661" s="28" t="str">
        <f t="shared" si="51"/>
        <v>No</v>
      </c>
      <c r="I661" s="28" t="str">
        <f t="shared" si="52"/>
        <v>Yes</v>
      </c>
      <c r="J661" s="28" t="str">
        <f t="shared" si="53"/>
        <v>Yes</v>
      </c>
      <c r="K661" s="29">
        <f t="shared" si="54"/>
        <v>0.2</v>
      </c>
    </row>
    <row r="662" spans="1:11" ht="14.25" x14ac:dyDescent="0.2">
      <c r="A662" s="22">
        <v>2220</v>
      </c>
      <c r="B662" s="23">
        <v>37734</v>
      </c>
      <c r="C662" s="24">
        <v>9.1444216290212186</v>
      </c>
      <c r="D662" s="22">
        <v>24</v>
      </c>
      <c r="E662" s="25">
        <v>350850</v>
      </c>
      <c r="F662" s="26">
        <v>9.99</v>
      </c>
      <c r="G662" s="27">
        <f t="shared" si="50"/>
        <v>3504991.5</v>
      </c>
      <c r="H662" s="28" t="str">
        <f t="shared" si="51"/>
        <v>No</v>
      </c>
      <c r="I662" s="28" t="str">
        <f t="shared" si="52"/>
        <v>Yes</v>
      </c>
      <c r="J662" s="28" t="str">
        <f t="shared" si="53"/>
        <v>Yes</v>
      </c>
      <c r="K662" s="29">
        <f t="shared" si="54"/>
        <v>0.2</v>
      </c>
    </row>
    <row r="663" spans="1:11" ht="14.25" x14ac:dyDescent="0.2">
      <c r="A663" s="22">
        <v>2220</v>
      </c>
      <c r="B663" s="23">
        <v>40168</v>
      </c>
      <c r="C663" s="24">
        <v>2.4804928131416837</v>
      </c>
      <c r="D663" s="22">
        <v>8</v>
      </c>
      <c r="E663" s="25">
        <v>66837</v>
      </c>
      <c r="F663" s="26">
        <v>7.99</v>
      </c>
      <c r="G663" s="27">
        <f t="shared" si="50"/>
        <v>534027.63</v>
      </c>
      <c r="H663" s="28" t="str">
        <f t="shared" si="51"/>
        <v>No</v>
      </c>
      <c r="I663" s="28" t="str">
        <f t="shared" si="52"/>
        <v>No</v>
      </c>
      <c r="J663" s="28" t="str">
        <f t="shared" si="53"/>
        <v>No</v>
      </c>
      <c r="K663" s="29">
        <f t="shared" si="54"/>
        <v>0.09</v>
      </c>
    </row>
    <row r="664" spans="1:11" ht="14.25" x14ac:dyDescent="0.2">
      <c r="A664" s="22">
        <v>2221</v>
      </c>
      <c r="B664" s="23">
        <v>40201</v>
      </c>
      <c r="C664" s="24">
        <v>2.3901437371663246</v>
      </c>
      <c r="D664" s="22">
        <v>19</v>
      </c>
      <c r="E664" s="25">
        <v>175519</v>
      </c>
      <c r="F664" s="26">
        <v>5.99</v>
      </c>
      <c r="G664" s="27">
        <f t="shared" si="50"/>
        <v>1051358.81</v>
      </c>
      <c r="H664" s="28" t="str">
        <f t="shared" si="51"/>
        <v>No</v>
      </c>
      <c r="I664" s="28" t="str">
        <f t="shared" si="52"/>
        <v>Yes</v>
      </c>
      <c r="J664" s="28" t="str">
        <f t="shared" si="53"/>
        <v>No</v>
      </c>
      <c r="K664" s="29">
        <f t="shared" si="54"/>
        <v>0.15</v>
      </c>
    </row>
    <row r="665" spans="1:11" ht="14.25" x14ac:dyDescent="0.2">
      <c r="A665" s="22">
        <v>2223</v>
      </c>
      <c r="B665" s="23">
        <v>38210</v>
      </c>
      <c r="C665" s="24">
        <v>7.8412046543463383</v>
      </c>
      <c r="D665" s="22">
        <v>21</v>
      </c>
      <c r="E665" s="25">
        <v>677769</v>
      </c>
      <c r="F665" s="26">
        <v>9.99</v>
      </c>
      <c r="G665" s="27">
        <f t="shared" si="50"/>
        <v>6770912.3100000005</v>
      </c>
      <c r="H665" s="28" t="str">
        <f t="shared" si="51"/>
        <v>No</v>
      </c>
      <c r="I665" s="28" t="str">
        <f t="shared" si="52"/>
        <v>Yes</v>
      </c>
      <c r="J665" s="28" t="str">
        <f t="shared" si="53"/>
        <v>Yes</v>
      </c>
      <c r="K665" s="29">
        <f t="shared" si="54"/>
        <v>0.2</v>
      </c>
    </row>
    <row r="666" spans="1:11" ht="14.25" x14ac:dyDescent="0.2">
      <c r="A666" s="22">
        <v>2224</v>
      </c>
      <c r="B666" s="23">
        <v>36581</v>
      </c>
      <c r="C666" s="24">
        <v>12.301163586584531</v>
      </c>
      <c r="D666" s="22">
        <v>21</v>
      </c>
      <c r="E666" s="25">
        <v>428122</v>
      </c>
      <c r="F666" s="26">
        <v>2.99</v>
      </c>
      <c r="G666" s="27">
        <f t="shared" si="50"/>
        <v>1280084.78</v>
      </c>
      <c r="H666" s="28" t="str">
        <f t="shared" si="51"/>
        <v>No</v>
      </c>
      <c r="I666" s="28" t="str">
        <f t="shared" si="52"/>
        <v>Yes</v>
      </c>
      <c r="J666" s="28" t="str">
        <f t="shared" si="53"/>
        <v>Yes</v>
      </c>
      <c r="K666" s="29">
        <f t="shared" si="54"/>
        <v>0.2</v>
      </c>
    </row>
    <row r="667" spans="1:11" ht="14.25" x14ac:dyDescent="0.2">
      <c r="A667" s="22">
        <v>2227</v>
      </c>
      <c r="B667" s="23">
        <v>36684</v>
      </c>
      <c r="C667" s="24">
        <v>12.019164955509925</v>
      </c>
      <c r="D667" s="22">
        <v>2</v>
      </c>
      <c r="E667" s="25">
        <v>227001</v>
      </c>
      <c r="F667" s="26">
        <v>7.99</v>
      </c>
      <c r="G667" s="27">
        <f t="shared" si="50"/>
        <v>1813737.99</v>
      </c>
      <c r="H667" s="28" t="str">
        <f t="shared" si="51"/>
        <v>No</v>
      </c>
      <c r="I667" s="28" t="str">
        <f t="shared" si="52"/>
        <v>Yes</v>
      </c>
      <c r="J667" s="28" t="str">
        <f t="shared" si="53"/>
        <v>Yes</v>
      </c>
      <c r="K667" s="29">
        <f t="shared" si="54"/>
        <v>0.2</v>
      </c>
    </row>
    <row r="668" spans="1:11" ht="14.25" x14ac:dyDescent="0.2">
      <c r="A668" s="22">
        <v>2227</v>
      </c>
      <c r="B668" s="23">
        <v>37582</v>
      </c>
      <c r="C668" s="24">
        <v>9.5605749486652982</v>
      </c>
      <c r="D668" s="22">
        <v>1</v>
      </c>
      <c r="E668" s="25">
        <v>466927</v>
      </c>
      <c r="F668" s="26">
        <v>7.99</v>
      </c>
      <c r="G668" s="27">
        <f t="shared" si="50"/>
        <v>3730746.73</v>
      </c>
      <c r="H668" s="28" t="str">
        <f t="shared" si="51"/>
        <v>No</v>
      </c>
      <c r="I668" s="28" t="str">
        <f t="shared" si="52"/>
        <v>Yes</v>
      </c>
      <c r="J668" s="28" t="str">
        <f t="shared" si="53"/>
        <v>Yes</v>
      </c>
      <c r="K668" s="29">
        <f t="shared" si="54"/>
        <v>0.2</v>
      </c>
    </row>
    <row r="669" spans="1:11" ht="14.25" x14ac:dyDescent="0.2">
      <c r="A669" s="22">
        <v>2231</v>
      </c>
      <c r="B669" s="23">
        <v>38224</v>
      </c>
      <c r="C669" s="24">
        <v>7.8028747433264884</v>
      </c>
      <c r="D669" s="22">
        <v>9</v>
      </c>
      <c r="E669" s="25">
        <v>693605</v>
      </c>
      <c r="F669" s="26">
        <v>5.99</v>
      </c>
      <c r="G669" s="27">
        <f t="shared" si="50"/>
        <v>4154693.95</v>
      </c>
      <c r="H669" s="28" t="str">
        <f t="shared" si="51"/>
        <v>No</v>
      </c>
      <c r="I669" s="28" t="str">
        <f t="shared" si="52"/>
        <v>Yes</v>
      </c>
      <c r="J669" s="28" t="str">
        <f t="shared" si="53"/>
        <v>Yes</v>
      </c>
      <c r="K669" s="29">
        <f t="shared" si="54"/>
        <v>0.2</v>
      </c>
    </row>
    <row r="670" spans="1:11" ht="14.25" x14ac:dyDescent="0.2">
      <c r="A670" s="22">
        <v>2232</v>
      </c>
      <c r="B670" s="23">
        <v>38034</v>
      </c>
      <c r="C670" s="24">
        <v>8.3230663928815876</v>
      </c>
      <c r="D670" s="22">
        <v>24</v>
      </c>
      <c r="E670" s="25">
        <v>561189</v>
      </c>
      <c r="F670" s="26">
        <v>9.99</v>
      </c>
      <c r="G670" s="27">
        <f t="shared" si="50"/>
        <v>5606278.1100000003</v>
      </c>
      <c r="H670" s="28" t="str">
        <f t="shared" si="51"/>
        <v>No</v>
      </c>
      <c r="I670" s="28" t="str">
        <f t="shared" si="52"/>
        <v>Yes</v>
      </c>
      <c r="J670" s="28" t="str">
        <f t="shared" si="53"/>
        <v>Yes</v>
      </c>
      <c r="K670" s="29">
        <f t="shared" si="54"/>
        <v>0.2</v>
      </c>
    </row>
    <row r="671" spans="1:11" ht="14.25" x14ac:dyDescent="0.2">
      <c r="A671" s="22">
        <v>2236</v>
      </c>
      <c r="B671" s="23">
        <v>36678</v>
      </c>
      <c r="C671" s="24">
        <v>12.035592060232718</v>
      </c>
      <c r="D671" s="22">
        <v>24</v>
      </c>
      <c r="E671" s="25">
        <v>311071</v>
      </c>
      <c r="F671" s="26">
        <v>9.99</v>
      </c>
      <c r="G671" s="27">
        <f t="shared" si="50"/>
        <v>3107599.29</v>
      </c>
      <c r="H671" s="28" t="str">
        <f t="shared" si="51"/>
        <v>No</v>
      </c>
      <c r="I671" s="28" t="str">
        <f t="shared" si="52"/>
        <v>Yes</v>
      </c>
      <c r="J671" s="28" t="str">
        <f t="shared" si="53"/>
        <v>Yes</v>
      </c>
      <c r="K671" s="29">
        <f t="shared" si="54"/>
        <v>0.2</v>
      </c>
    </row>
    <row r="672" spans="1:11" ht="14.25" x14ac:dyDescent="0.2">
      <c r="A672" s="22">
        <v>2237</v>
      </c>
      <c r="B672" s="23">
        <v>38788</v>
      </c>
      <c r="C672" s="24">
        <v>6.2587268993839835</v>
      </c>
      <c r="D672" s="22">
        <v>7</v>
      </c>
      <c r="E672" s="25">
        <v>543210</v>
      </c>
      <c r="F672" s="26">
        <v>3.99</v>
      </c>
      <c r="G672" s="27">
        <f t="shared" si="50"/>
        <v>2167407.9</v>
      </c>
      <c r="H672" s="28" t="str">
        <f t="shared" si="51"/>
        <v>No</v>
      </c>
      <c r="I672" s="28" t="str">
        <f t="shared" si="52"/>
        <v>Yes</v>
      </c>
      <c r="J672" s="28" t="str">
        <f t="shared" si="53"/>
        <v>Yes</v>
      </c>
      <c r="K672" s="29">
        <f t="shared" si="54"/>
        <v>0.2</v>
      </c>
    </row>
    <row r="673" spans="1:11" ht="14.25" x14ac:dyDescent="0.2">
      <c r="A673" s="22">
        <v>2237</v>
      </c>
      <c r="B673" s="23">
        <v>40750</v>
      </c>
      <c r="C673" s="24">
        <v>0.88706365503080087</v>
      </c>
      <c r="D673" s="22">
        <v>16</v>
      </c>
      <c r="E673" s="25">
        <v>587800</v>
      </c>
      <c r="F673" s="26">
        <v>9.99</v>
      </c>
      <c r="G673" s="27">
        <f t="shared" si="50"/>
        <v>5872122</v>
      </c>
      <c r="H673" s="28" t="str">
        <f t="shared" si="51"/>
        <v>Yes</v>
      </c>
      <c r="I673" s="28" t="str">
        <f t="shared" si="52"/>
        <v>Yes</v>
      </c>
      <c r="J673" s="28" t="str">
        <f t="shared" si="53"/>
        <v>No</v>
      </c>
      <c r="K673" s="29">
        <f t="shared" si="54"/>
        <v>0.15</v>
      </c>
    </row>
    <row r="674" spans="1:11" ht="14.25" x14ac:dyDescent="0.2">
      <c r="A674" s="22">
        <v>2248</v>
      </c>
      <c r="B674" s="23">
        <v>39489</v>
      </c>
      <c r="C674" s="24">
        <v>4.3394934976043809</v>
      </c>
      <c r="D674" s="22">
        <v>23</v>
      </c>
      <c r="E674" s="25">
        <v>145549</v>
      </c>
      <c r="F674" s="26">
        <v>5.99</v>
      </c>
      <c r="G674" s="27">
        <f t="shared" si="50"/>
        <v>871838.51</v>
      </c>
      <c r="H674" s="28" t="str">
        <f t="shared" si="51"/>
        <v>No</v>
      </c>
      <c r="I674" s="28" t="str">
        <f t="shared" si="52"/>
        <v>Yes</v>
      </c>
      <c r="J674" s="28" t="str">
        <f t="shared" si="53"/>
        <v>No</v>
      </c>
      <c r="K674" s="29">
        <f t="shared" si="54"/>
        <v>0.15</v>
      </c>
    </row>
    <row r="675" spans="1:11" ht="14.25" x14ac:dyDescent="0.2">
      <c r="A675" s="22">
        <v>2250</v>
      </c>
      <c r="B675" s="23">
        <v>38339</v>
      </c>
      <c r="C675" s="24">
        <v>7.4880219028062971</v>
      </c>
      <c r="D675" s="22">
        <v>6</v>
      </c>
      <c r="E675" s="25">
        <v>240953</v>
      </c>
      <c r="F675" s="26">
        <v>3.99</v>
      </c>
      <c r="G675" s="27">
        <f t="shared" si="50"/>
        <v>961402.47000000009</v>
      </c>
      <c r="H675" s="28" t="str">
        <f t="shared" si="51"/>
        <v>No</v>
      </c>
      <c r="I675" s="28" t="str">
        <f t="shared" si="52"/>
        <v>Yes</v>
      </c>
      <c r="J675" s="28" t="str">
        <f t="shared" si="53"/>
        <v>No</v>
      </c>
      <c r="K675" s="29">
        <f t="shared" si="54"/>
        <v>0.09</v>
      </c>
    </row>
    <row r="676" spans="1:11" ht="14.25" x14ac:dyDescent="0.2">
      <c r="A676" s="22">
        <v>2254</v>
      </c>
      <c r="B676" s="23">
        <v>39223</v>
      </c>
      <c r="C676" s="24">
        <v>5.0677618069815198</v>
      </c>
      <c r="D676" s="22">
        <v>15</v>
      </c>
      <c r="E676" s="25">
        <v>326625</v>
      </c>
      <c r="F676" s="26">
        <v>3.99</v>
      </c>
      <c r="G676" s="27">
        <f t="shared" si="50"/>
        <v>1303233.75</v>
      </c>
      <c r="H676" s="28" t="str">
        <f t="shared" si="51"/>
        <v>No</v>
      </c>
      <c r="I676" s="28" t="str">
        <f t="shared" si="52"/>
        <v>Yes</v>
      </c>
      <c r="J676" s="28" t="str">
        <f t="shared" si="53"/>
        <v>Yes</v>
      </c>
      <c r="K676" s="29">
        <f t="shared" si="54"/>
        <v>0.2</v>
      </c>
    </row>
    <row r="677" spans="1:11" ht="14.25" x14ac:dyDescent="0.2">
      <c r="A677" s="22">
        <v>2256</v>
      </c>
      <c r="B677" s="23">
        <v>36635</v>
      </c>
      <c r="C677" s="24">
        <v>12.153319644079398</v>
      </c>
      <c r="D677" s="22">
        <v>14</v>
      </c>
      <c r="E677" s="25">
        <v>4056</v>
      </c>
      <c r="F677" s="26">
        <v>23.99</v>
      </c>
      <c r="G677" s="27">
        <f t="shared" si="50"/>
        <v>97303.439999999988</v>
      </c>
      <c r="H677" s="28" t="str">
        <f t="shared" si="51"/>
        <v>No</v>
      </c>
      <c r="I677" s="28" t="str">
        <f t="shared" si="52"/>
        <v>Yes</v>
      </c>
      <c r="J677" s="28" t="str">
        <f t="shared" si="53"/>
        <v>No</v>
      </c>
      <c r="K677" s="29">
        <f t="shared" si="54"/>
        <v>0.2</v>
      </c>
    </row>
    <row r="678" spans="1:11" ht="14.25" x14ac:dyDescent="0.2">
      <c r="A678" s="22">
        <v>2259</v>
      </c>
      <c r="B678" s="23">
        <v>39712</v>
      </c>
      <c r="C678" s="24">
        <v>3.7289527720739222</v>
      </c>
      <c r="D678" s="22">
        <v>4</v>
      </c>
      <c r="E678" s="25">
        <v>348630</v>
      </c>
      <c r="F678" s="26">
        <v>10.99</v>
      </c>
      <c r="G678" s="27">
        <f t="shared" si="50"/>
        <v>3831443.7</v>
      </c>
      <c r="H678" s="28" t="str">
        <f t="shared" si="51"/>
        <v>No</v>
      </c>
      <c r="I678" s="28" t="str">
        <f t="shared" si="52"/>
        <v>No</v>
      </c>
      <c r="J678" s="28" t="str">
        <f t="shared" si="53"/>
        <v>No</v>
      </c>
      <c r="K678" s="29">
        <f t="shared" si="54"/>
        <v>0.09</v>
      </c>
    </row>
    <row r="679" spans="1:11" ht="14.25" x14ac:dyDescent="0.2">
      <c r="A679" s="22">
        <v>2263</v>
      </c>
      <c r="B679" s="23">
        <v>36941</v>
      </c>
      <c r="C679" s="24">
        <v>11.315537303216974</v>
      </c>
      <c r="D679" s="22">
        <v>8</v>
      </c>
      <c r="E679" s="25">
        <v>352524</v>
      </c>
      <c r="F679" s="26">
        <v>10.99</v>
      </c>
      <c r="G679" s="27">
        <f t="shared" si="50"/>
        <v>3874238.7600000002</v>
      </c>
      <c r="H679" s="28" t="str">
        <f t="shared" si="51"/>
        <v>No</v>
      </c>
      <c r="I679" s="28" t="str">
        <f t="shared" si="52"/>
        <v>Yes</v>
      </c>
      <c r="J679" s="28" t="str">
        <f t="shared" si="53"/>
        <v>Yes</v>
      </c>
      <c r="K679" s="29">
        <f t="shared" si="54"/>
        <v>0.2</v>
      </c>
    </row>
    <row r="680" spans="1:11" ht="14.25" x14ac:dyDescent="0.2">
      <c r="A680" s="22">
        <v>2264</v>
      </c>
      <c r="B680" s="23">
        <v>40700</v>
      </c>
      <c r="C680" s="24">
        <v>1.0239561943874058</v>
      </c>
      <c r="D680" s="22">
        <v>6</v>
      </c>
      <c r="E680" s="25">
        <v>501268</v>
      </c>
      <c r="F680" s="26">
        <v>3.99</v>
      </c>
      <c r="G680" s="27">
        <f t="shared" si="50"/>
        <v>2000059.32</v>
      </c>
      <c r="H680" s="28" t="str">
        <f t="shared" si="51"/>
        <v>Yes</v>
      </c>
      <c r="I680" s="28" t="str">
        <f t="shared" si="52"/>
        <v>No</v>
      </c>
      <c r="J680" s="28" t="str">
        <f t="shared" si="53"/>
        <v>No</v>
      </c>
      <c r="K680" s="29">
        <f t="shared" si="54"/>
        <v>0.09</v>
      </c>
    </row>
    <row r="681" spans="1:11" ht="14.25" x14ac:dyDescent="0.2">
      <c r="A681" s="22">
        <v>2266</v>
      </c>
      <c r="B681" s="23">
        <v>40859</v>
      </c>
      <c r="C681" s="24">
        <v>0.58863791923340181</v>
      </c>
      <c r="D681" s="22">
        <v>2</v>
      </c>
      <c r="E681" s="25">
        <v>577430</v>
      </c>
      <c r="F681" s="26">
        <v>12.99</v>
      </c>
      <c r="G681" s="27">
        <f t="shared" si="50"/>
        <v>7500815.7000000002</v>
      </c>
      <c r="H681" s="28" t="str">
        <f t="shared" si="51"/>
        <v>No</v>
      </c>
      <c r="I681" s="28" t="str">
        <f t="shared" si="52"/>
        <v>No</v>
      </c>
      <c r="J681" s="28" t="str">
        <f t="shared" si="53"/>
        <v>No</v>
      </c>
      <c r="K681" s="29">
        <f t="shared" si="54"/>
        <v>0.09</v>
      </c>
    </row>
    <row r="682" spans="1:11" ht="14.25" x14ac:dyDescent="0.2">
      <c r="A682" s="22">
        <v>2270</v>
      </c>
      <c r="B682" s="23">
        <v>36567</v>
      </c>
      <c r="C682" s="24">
        <v>12.33949349760438</v>
      </c>
      <c r="D682" s="22">
        <v>18</v>
      </c>
      <c r="E682" s="25">
        <v>542359</v>
      </c>
      <c r="F682" s="26">
        <v>7.99</v>
      </c>
      <c r="G682" s="27">
        <f t="shared" si="50"/>
        <v>4333448.41</v>
      </c>
      <c r="H682" s="28" t="str">
        <f t="shared" si="51"/>
        <v>No</v>
      </c>
      <c r="I682" s="28" t="str">
        <f t="shared" si="52"/>
        <v>Yes</v>
      </c>
      <c r="J682" s="28" t="str">
        <f t="shared" si="53"/>
        <v>Yes</v>
      </c>
      <c r="K682" s="29">
        <f t="shared" si="54"/>
        <v>0.2</v>
      </c>
    </row>
    <row r="683" spans="1:11" ht="14.25" x14ac:dyDescent="0.2">
      <c r="A683" s="22">
        <v>2273</v>
      </c>
      <c r="B683" s="23">
        <v>39253</v>
      </c>
      <c r="C683" s="24">
        <v>4.9856262833675569</v>
      </c>
      <c r="D683" s="22">
        <v>8</v>
      </c>
      <c r="E683" s="25">
        <v>228695</v>
      </c>
      <c r="F683" s="26">
        <v>10.99</v>
      </c>
      <c r="G683" s="27">
        <f t="shared" si="50"/>
        <v>2513358.0500000003</v>
      </c>
      <c r="H683" s="28" t="str">
        <f t="shared" si="51"/>
        <v>No</v>
      </c>
      <c r="I683" s="28" t="str">
        <f t="shared" si="52"/>
        <v>No</v>
      </c>
      <c r="J683" s="28" t="str">
        <f t="shared" si="53"/>
        <v>No</v>
      </c>
      <c r="K683" s="29">
        <f t="shared" si="54"/>
        <v>0.09</v>
      </c>
    </row>
    <row r="684" spans="1:11" ht="14.25" x14ac:dyDescent="0.2">
      <c r="A684" s="22">
        <v>2275</v>
      </c>
      <c r="B684" s="23">
        <v>39709</v>
      </c>
      <c r="C684" s="24">
        <v>3.7371663244353184</v>
      </c>
      <c r="D684" s="22">
        <v>8</v>
      </c>
      <c r="E684" s="25">
        <v>514734</v>
      </c>
      <c r="F684" s="26">
        <v>12.99</v>
      </c>
      <c r="G684" s="27">
        <f t="shared" si="50"/>
        <v>6686394.6600000001</v>
      </c>
      <c r="H684" s="28" t="str">
        <f t="shared" si="51"/>
        <v>No</v>
      </c>
      <c r="I684" s="28" t="str">
        <f t="shared" si="52"/>
        <v>No</v>
      </c>
      <c r="J684" s="28" t="str">
        <f t="shared" si="53"/>
        <v>No</v>
      </c>
      <c r="K684" s="29">
        <f t="shared" si="54"/>
        <v>0.09</v>
      </c>
    </row>
    <row r="685" spans="1:11" ht="14.25" x14ac:dyDescent="0.2">
      <c r="A685" s="22">
        <v>2275</v>
      </c>
      <c r="B685" s="23">
        <v>37676</v>
      </c>
      <c r="C685" s="24">
        <v>9.3032169746748803</v>
      </c>
      <c r="D685" s="22">
        <v>10</v>
      </c>
      <c r="E685" s="25">
        <v>646633</v>
      </c>
      <c r="F685" s="26">
        <v>12.99</v>
      </c>
      <c r="G685" s="27">
        <f t="shared" si="50"/>
        <v>8399762.6699999999</v>
      </c>
      <c r="H685" s="28" t="str">
        <f t="shared" si="51"/>
        <v>No</v>
      </c>
      <c r="I685" s="28" t="str">
        <f t="shared" si="52"/>
        <v>Yes</v>
      </c>
      <c r="J685" s="28" t="str">
        <f t="shared" si="53"/>
        <v>Yes</v>
      </c>
      <c r="K685" s="29">
        <f t="shared" si="54"/>
        <v>0.2</v>
      </c>
    </row>
    <row r="686" spans="1:11" ht="14.25" x14ac:dyDescent="0.2">
      <c r="A686" s="22">
        <v>2276</v>
      </c>
      <c r="B686" s="23">
        <v>40511</v>
      </c>
      <c r="C686" s="24">
        <v>1.5414099931553731</v>
      </c>
      <c r="D686" s="22">
        <v>25</v>
      </c>
      <c r="E686" s="25">
        <v>497341</v>
      </c>
      <c r="F686" s="26">
        <v>10.99</v>
      </c>
      <c r="G686" s="27">
        <f t="shared" si="50"/>
        <v>5465777.5899999999</v>
      </c>
      <c r="H686" s="28" t="str">
        <f t="shared" si="51"/>
        <v>Yes</v>
      </c>
      <c r="I686" s="28" t="str">
        <f t="shared" si="52"/>
        <v>Yes</v>
      </c>
      <c r="J686" s="28" t="str">
        <f t="shared" si="53"/>
        <v>No</v>
      </c>
      <c r="K686" s="29">
        <f t="shared" si="54"/>
        <v>0.15</v>
      </c>
    </row>
    <row r="687" spans="1:11" ht="14.25" x14ac:dyDescent="0.2">
      <c r="A687" s="22">
        <v>2277</v>
      </c>
      <c r="B687" s="23">
        <v>37677</v>
      </c>
      <c r="C687" s="24">
        <v>9.3004791238877473</v>
      </c>
      <c r="D687" s="22">
        <v>23</v>
      </c>
      <c r="E687" s="25">
        <v>402837</v>
      </c>
      <c r="F687" s="26">
        <v>10.99</v>
      </c>
      <c r="G687" s="27">
        <f t="shared" si="50"/>
        <v>4427178.63</v>
      </c>
      <c r="H687" s="28" t="str">
        <f t="shared" si="51"/>
        <v>No</v>
      </c>
      <c r="I687" s="28" t="str">
        <f t="shared" si="52"/>
        <v>Yes</v>
      </c>
      <c r="J687" s="28" t="str">
        <f t="shared" si="53"/>
        <v>Yes</v>
      </c>
      <c r="K687" s="29">
        <f t="shared" si="54"/>
        <v>0.2</v>
      </c>
    </row>
    <row r="688" spans="1:11" ht="14.25" x14ac:dyDescent="0.2">
      <c r="A688" s="22">
        <v>2279</v>
      </c>
      <c r="B688" s="23">
        <v>39861</v>
      </c>
      <c r="C688" s="24">
        <v>3.3210130047912387</v>
      </c>
      <c r="D688" s="22">
        <v>8</v>
      </c>
      <c r="E688" s="25">
        <v>126694</v>
      </c>
      <c r="F688" s="26">
        <v>7.99</v>
      </c>
      <c r="G688" s="27">
        <f t="shared" si="50"/>
        <v>1012285.06</v>
      </c>
      <c r="H688" s="28" t="str">
        <f t="shared" si="51"/>
        <v>No</v>
      </c>
      <c r="I688" s="28" t="str">
        <f t="shared" si="52"/>
        <v>No</v>
      </c>
      <c r="J688" s="28" t="str">
        <f t="shared" si="53"/>
        <v>No</v>
      </c>
      <c r="K688" s="29">
        <f t="shared" si="54"/>
        <v>0.09</v>
      </c>
    </row>
    <row r="689" spans="1:11" ht="14.25" x14ac:dyDescent="0.2">
      <c r="A689" s="22">
        <v>2280</v>
      </c>
      <c r="B689" s="23">
        <v>40264</v>
      </c>
      <c r="C689" s="24">
        <v>2.2176591375770021</v>
      </c>
      <c r="D689" s="22">
        <v>13</v>
      </c>
      <c r="E689" s="25">
        <v>195327</v>
      </c>
      <c r="F689" s="26">
        <v>23.99</v>
      </c>
      <c r="G689" s="27">
        <f t="shared" si="50"/>
        <v>4685894.7299999995</v>
      </c>
      <c r="H689" s="28" t="str">
        <f t="shared" si="51"/>
        <v>No</v>
      </c>
      <c r="I689" s="28" t="str">
        <f t="shared" si="52"/>
        <v>Yes</v>
      </c>
      <c r="J689" s="28" t="str">
        <f t="shared" si="53"/>
        <v>No</v>
      </c>
      <c r="K689" s="29">
        <f t="shared" si="54"/>
        <v>0.15</v>
      </c>
    </row>
    <row r="690" spans="1:11" ht="14.25" x14ac:dyDescent="0.2">
      <c r="A690" s="22">
        <v>2281</v>
      </c>
      <c r="B690" s="23">
        <v>37000</v>
      </c>
      <c r="C690" s="24">
        <v>11.154004106776181</v>
      </c>
      <c r="D690" s="22">
        <v>1</v>
      </c>
      <c r="E690" s="25">
        <v>383093</v>
      </c>
      <c r="F690" s="26">
        <v>2.99</v>
      </c>
      <c r="G690" s="27">
        <f t="shared" si="50"/>
        <v>1145448.07</v>
      </c>
      <c r="H690" s="28" t="str">
        <f t="shared" si="51"/>
        <v>No</v>
      </c>
      <c r="I690" s="28" t="str">
        <f t="shared" si="52"/>
        <v>Yes</v>
      </c>
      <c r="J690" s="28" t="str">
        <f t="shared" si="53"/>
        <v>Yes</v>
      </c>
      <c r="K690" s="29">
        <f t="shared" si="54"/>
        <v>0.2</v>
      </c>
    </row>
    <row r="691" spans="1:11" ht="14.25" x14ac:dyDescent="0.2">
      <c r="A691" s="22">
        <v>2282</v>
      </c>
      <c r="B691" s="23">
        <v>40400</v>
      </c>
      <c r="C691" s="24">
        <v>1.8453114305270362</v>
      </c>
      <c r="D691" s="22">
        <v>9</v>
      </c>
      <c r="E691" s="25">
        <v>95455</v>
      </c>
      <c r="F691" s="26">
        <v>12.99</v>
      </c>
      <c r="G691" s="27">
        <f t="shared" si="50"/>
        <v>1239960.45</v>
      </c>
      <c r="H691" s="28" t="str">
        <f t="shared" si="51"/>
        <v>Yes</v>
      </c>
      <c r="I691" s="28" t="str">
        <f t="shared" si="52"/>
        <v>No</v>
      </c>
      <c r="J691" s="28" t="str">
        <f t="shared" si="53"/>
        <v>No</v>
      </c>
      <c r="K691" s="29">
        <f t="shared" si="54"/>
        <v>0.09</v>
      </c>
    </row>
    <row r="692" spans="1:11" ht="14.25" x14ac:dyDescent="0.2">
      <c r="A692" s="22">
        <v>2283</v>
      </c>
      <c r="B692" s="23">
        <v>39280</v>
      </c>
      <c r="C692" s="24">
        <v>4.9117043121149901</v>
      </c>
      <c r="D692" s="22">
        <v>1</v>
      </c>
      <c r="E692" s="25">
        <v>152685</v>
      </c>
      <c r="F692" s="26">
        <v>5.99</v>
      </c>
      <c r="G692" s="27">
        <f t="shared" si="50"/>
        <v>914583.15</v>
      </c>
      <c r="H692" s="28" t="str">
        <f t="shared" si="51"/>
        <v>No</v>
      </c>
      <c r="I692" s="28" t="str">
        <f t="shared" si="52"/>
        <v>No</v>
      </c>
      <c r="J692" s="28" t="str">
        <f t="shared" si="53"/>
        <v>No</v>
      </c>
      <c r="K692" s="29">
        <f t="shared" si="54"/>
        <v>0.09</v>
      </c>
    </row>
    <row r="693" spans="1:11" ht="14.25" x14ac:dyDescent="0.2">
      <c r="A693" s="22">
        <v>2284</v>
      </c>
      <c r="B693" s="23">
        <v>38988</v>
      </c>
      <c r="C693" s="24">
        <v>5.7111567419575637</v>
      </c>
      <c r="D693" s="22">
        <v>3</v>
      </c>
      <c r="E693" s="25">
        <v>575923</v>
      </c>
      <c r="F693" s="26">
        <v>2.99</v>
      </c>
      <c r="G693" s="27">
        <f t="shared" si="50"/>
        <v>1722009.77</v>
      </c>
      <c r="H693" s="28" t="str">
        <f t="shared" si="51"/>
        <v>No</v>
      </c>
      <c r="I693" s="28" t="str">
        <f t="shared" si="52"/>
        <v>Yes</v>
      </c>
      <c r="J693" s="28" t="str">
        <f t="shared" si="53"/>
        <v>Yes</v>
      </c>
      <c r="K693" s="29">
        <f t="shared" si="54"/>
        <v>0.2</v>
      </c>
    </row>
    <row r="694" spans="1:11" ht="14.25" x14ac:dyDescent="0.2">
      <c r="A694" s="22">
        <v>2285</v>
      </c>
      <c r="B694" s="23">
        <v>39796</v>
      </c>
      <c r="C694" s="24">
        <v>3.4989733059548254</v>
      </c>
      <c r="D694" s="22">
        <v>7</v>
      </c>
      <c r="E694" s="25">
        <v>259137</v>
      </c>
      <c r="F694" s="26">
        <v>2.99</v>
      </c>
      <c r="G694" s="27">
        <f t="shared" si="50"/>
        <v>774819.63</v>
      </c>
      <c r="H694" s="28" t="str">
        <f t="shared" si="51"/>
        <v>No</v>
      </c>
      <c r="I694" s="28" t="str">
        <f t="shared" si="52"/>
        <v>No</v>
      </c>
      <c r="J694" s="28" t="str">
        <f t="shared" si="53"/>
        <v>No</v>
      </c>
      <c r="K694" s="29">
        <f t="shared" si="54"/>
        <v>0.09</v>
      </c>
    </row>
    <row r="695" spans="1:11" ht="14.25" x14ac:dyDescent="0.2">
      <c r="A695" s="22">
        <v>2287</v>
      </c>
      <c r="B695" s="23">
        <v>39020</v>
      </c>
      <c r="C695" s="24">
        <v>5.6235455167693358</v>
      </c>
      <c r="D695" s="22">
        <v>9</v>
      </c>
      <c r="E695" s="25">
        <v>131267</v>
      </c>
      <c r="F695" s="26">
        <v>12.99</v>
      </c>
      <c r="G695" s="27">
        <f t="shared" si="50"/>
        <v>1705158.33</v>
      </c>
      <c r="H695" s="28" t="str">
        <f t="shared" si="51"/>
        <v>No</v>
      </c>
      <c r="I695" s="28" t="str">
        <f t="shared" si="52"/>
        <v>Yes</v>
      </c>
      <c r="J695" s="28" t="str">
        <f t="shared" si="53"/>
        <v>Yes</v>
      </c>
      <c r="K695" s="29">
        <f t="shared" si="54"/>
        <v>0.2</v>
      </c>
    </row>
    <row r="696" spans="1:11" ht="14.25" x14ac:dyDescent="0.2">
      <c r="A696" s="22">
        <v>2289</v>
      </c>
      <c r="B696" s="23">
        <v>38063</v>
      </c>
      <c r="C696" s="24">
        <v>8.2436687200547567</v>
      </c>
      <c r="D696" s="22">
        <v>15</v>
      </c>
      <c r="E696" s="25">
        <v>235795</v>
      </c>
      <c r="F696" s="26">
        <v>5.99</v>
      </c>
      <c r="G696" s="27">
        <f t="shared" si="50"/>
        <v>1412412.05</v>
      </c>
      <c r="H696" s="28" t="str">
        <f t="shared" si="51"/>
        <v>No</v>
      </c>
      <c r="I696" s="28" t="str">
        <f t="shared" si="52"/>
        <v>Yes</v>
      </c>
      <c r="J696" s="28" t="str">
        <f t="shared" si="53"/>
        <v>Yes</v>
      </c>
      <c r="K696" s="29">
        <f t="shared" si="54"/>
        <v>0.2</v>
      </c>
    </row>
    <row r="697" spans="1:11" ht="14.25" x14ac:dyDescent="0.2">
      <c r="A697" s="22">
        <v>2289</v>
      </c>
      <c r="B697" s="23">
        <v>38954</v>
      </c>
      <c r="C697" s="24">
        <v>5.8042436687200549</v>
      </c>
      <c r="D697" s="22">
        <v>17</v>
      </c>
      <c r="E697" s="25">
        <v>24474</v>
      </c>
      <c r="F697" s="26">
        <v>2.99</v>
      </c>
      <c r="G697" s="27">
        <f t="shared" si="50"/>
        <v>73177.260000000009</v>
      </c>
      <c r="H697" s="28" t="str">
        <f t="shared" si="51"/>
        <v>No</v>
      </c>
      <c r="I697" s="28" t="str">
        <f t="shared" si="52"/>
        <v>Yes</v>
      </c>
      <c r="J697" s="28" t="str">
        <f t="shared" si="53"/>
        <v>No</v>
      </c>
      <c r="K697" s="29">
        <f t="shared" si="54"/>
        <v>0.2</v>
      </c>
    </row>
    <row r="698" spans="1:11" ht="14.25" x14ac:dyDescent="0.2">
      <c r="A698" s="22">
        <v>2292</v>
      </c>
      <c r="B698" s="23">
        <v>37861</v>
      </c>
      <c r="C698" s="24">
        <v>8.7967145790554415</v>
      </c>
      <c r="D698" s="22">
        <v>7</v>
      </c>
      <c r="E698" s="25">
        <v>139000</v>
      </c>
      <c r="F698" s="26">
        <v>12.99</v>
      </c>
      <c r="G698" s="27">
        <f t="shared" si="50"/>
        <v>1805610</v>
      </c>
      <c r="H698" s="28" t="str">
        <f t="shared" si="51"/>
        <v>No</v>
      </c>
      <c r="I698" s="28" t="str">
        <f t="shared" si="52"/>
        <v>Yes</v>
      </c>
      <c r="J698" s="28" t="str">
        <f t="shared" si="53"/>
        <v>Yes</v>
      </c>
      <c r="K698" s="29">
        <f t="shared" si="54"/>
        <v>0.2</v>
      </c>
    </row>
    <row r="699" spans="1:11" ht="14.25" x14ac:dyDescent="0.2">
      <c r="A699" s="22">
        <v>2299</v>
      </c>
      <c r="B699" s="23">
        <v>40664</v>
      </c>
      <c r="C699" s="24">
        <v>1.1225188227241616</v>
      </c>
      <c r="D699" s="22">
        <v>25</v>
      </c>
      <c r="E699" s="25">
        <v>232049</v>
      </c>
      <c r="F699" s="26">
        <v>9.99</v>
      </c>
      <c r="G699" s="27">
        <f t="shared" si="50"/>
        <v>2318169.5100000002</v>
      </c>
      <c r="H699" s="28" t="str">
        <f t="shared" si="51"/>
        <v>Yes</v>
      </c>
      <c r="I699" s="28" t="str">
        <f t="shared" si="52"/>
        <v>Yes</v>
      </c>
      <c r="J699" s="28" t="str">
        <f t="shared" si="53"/>
        <v>No</v>
      </c>
      <c r="K699" s="29">
        <f t="shared" si="54"/>
        <v>0.15</v>
      </c>
    </row>
    <row r="700" spans="1:11" ht="14.25" x14ac:dyDescent="0.2">
      <c r="A700" s="22">
        <v>2301</v>
      </c>
      <c r="B700" s="23">
        <v>37783</v>
      </c>
      <c r="C700" s="24">
        <v>9.0102669404517446</v>
      </c>
      <c r="D700" s="22">
        <v>11</v>
      </c>
      <c r="E700" s="25">
        <v>504676</v>
      </c>
      <c r="F700" s="26">
        <v>7.99</v>
      </c>
      <c r="G700" s="27">
        <f t="shared" si="50"/>
        <v>4032361.24</v>
      </c>
      <c r="H700" s="28" t="str">
        <f t="shared" si="51"/>
        <v>No</v>
      </c>
      <c r="I700" s="28" t="str">
        <f t="shared" si="52"/>
        <v>Yes</v>
      </c>
      <c r="J700" s="28" t="str">
        <f t="shared" si="53"/>
        <v>Yes</v>
      </c>
      <c r="K700" s="29">
        <f t="shared" si="54"/>
        <v>0.2</v>
      </c>
    </row>
    <row r="701" spans="1:11" ht="14.25" x14ac:dyDescent="0.2">
      <c r="A701" s="22">
        <v>2304</v>
      </c>
      <c r="B701" s="23">
        <v>38355</v>
      </c>
      <c r="C701" s="24">
        <v>7.4442162902121831</v>
      </c>
      <c r="D701" s="22">
        <v>9</v>
      </c>
      <c r="E701" s="25">
        <v>675401</v>
      </c>
      <c r="F701" s="26">
        <v>7.99</v>
      </c>
      <c r="G701" s="27">
        <f t="shared" si="50"/>
        <v>5396453.9900000002</v>
      </c>
      <c r="H701" s="28" t="str">
        <f t="shared" si="51"/>
        <v>No</v>
      </c>
      <c r="I701" s="28" t="str">
        <f t="shared" si="52"/>
        <v>Yes</v>
      </c>
      <c r="J701" s="28" t="str">
        <f t="shared" si="53"/>
        <v>Yes</v>
      </c>
      <c r="K701" s="29">
        <f t="shared" si="54"/>
        <v>0.2</v>
      </c>
    </row>
    <row r="702" spans="1:11" ht="14.25" x14ac:dyDescent="0.2">
      <c r="A702" s="22">
        <v>2308</v>
      </c>
      <c r="B702" s="23">
        <v>36834</v>
      </c>
      <c r="C702" s="24">
        <v>11.60848733744011</v>
      </c>
      <c r="D702" s="22">
        <v>13</v>
      </c>
      <c r="E702" s="25">
        <v>690304</v>
      </c>
      <c r="F702" s="26">
        <v>3.99</v>
      </c>
      <c r="G702" s="27">
        <f t="shared" si="50"/>
        <v>2754312.96</v>
      </c>
      <c r="H702" s="28" t="str">
        <f t="shared" si="51"/>
        <v>No</v>
      </c>
      <c r="I702" s="28" t="str">
        <f t="shared" si="52"/>
        <v>Yes</v>
      </c>
      <c r="J702" s="28" t="str">
        <f t="shared" si="53"/>
        <v>Yes</v>
      </c>
      <c r="K702" s="29">
        <f t="shared" si="54"/>
        <v>0.2</v>
      </c>
    </row>
    <row r="703" spans="1:11" ht="14.25" x14ac:dyDescent="0.2">
      <c r="A703" s="22">
        <v>2314</v>
      </c>
      <c r="B703" s="23">
        <v>37925</v>
      </c>
      <c r="C703" s="24">
        <v>8.6214921286789874</v>
      </c>
      <c r="D703" s="22">
        <v>10</v>
      </c>
      <c r="E703" s="25">
        <v>593436</v>
      </c>
      <c r="F703" s="26">
        <v>23.99</v>
      </c>
      <c r="G703" s="27">
        <f t="shared" si="50"/>
        <v>14236529.639999999</v>
      </c>
      <c r="H703" s="28" t="str">
        <f t="shared" si="51"/>
        <v>No</v>
      </c>
      <c r="I703" s="28" t="str">
        <f t="shared" si="52"/>
        <v>Yes</v>
      </c>
      <c r="J703" s="28" t="str">
        <f t="shared" si="53"/>
        <v>Yes</v>
      </c>
      <c r="K703" s="29">
        <f t="shared" si="54"/>
        <v>0.2</v>
      </c>
    </row>
    <row r="704" spans="1:11" ht="14.25" x14ac:dyDescent="0.2">
      <c r="A704" s="22">
        <v>2315</v>
      </c>
      <c r="B704" s="23">
        <v>39849</v>
      </c>
      <c r="C704" s="24">
        <v>3.353867214236824</v>
      </c>
      <c r="D704" s="22">
        <v>8</v>
      </c>
      <c r="E704" s="25">
        <v>278991</v>
      </c>
      <c r="F704" s="26">
        <v>10.99</v>
      </c>
      <c r="G704" s="27">
        <f t="shared" si="50"/>
        <v>3066111.09</v>
      </c>
      <c r="H704" s="28" t="str">
        <f t="shared" si="51"/>
        <v>No</v>
      </c>
      <c r="I704" s="28" t="str">
        <f t="shared" si="52"/>
        <v>No</v>
      </c>
      <c r="J704" s="28" t="str">
        <f t="shared" si="53"/>
        <v>No</v>
      </c>
      <c r="K704" s="29">
        <f t="shared" si="54"/>
        <v>0.09</v>
      </c>
    </row>
    <row r="705" spans="1:11" ht="14.25" x14ac:dyDescent="0.2">
      <c r="A705" s="22">
        <v>2318</v>
      </c>
      <c r="B705" s="23">
        <v>37643</v>
      </c>
      <c r="C705" s="24">
        <v>9.3935660506502394</v>
      </c>
      <c r="D705" s="22">
        <v>7</v>
      </c>
      <c r="E705" s="25">
        <v>489459</v>
      </c>
      <c r="F705" s="26">
        <v>5.99</v>
      </c>
      <c r="G705" s="27">
        <f t="shared" si="50"/>
        <v>2931859.41</v>
      </c>
      <c r="H705" s="28" t="str">
        <f t="shared" si="51"/>
        <v>No</v>
      </c>
      <c r="I705" s="28" t="str">
        <f t="shared" si="52"/>
        <v>Yes</v>
      </c>
      <c r="J705" s="28" t="str">
        <f t="shared" si="53"/>
        <v>Yes</v>
      </c>
      <c r="K705" s="29">
        <f t="shared" si="54"/>
        <v>0.2</v>
      </c>
    </row>
    <row r="706" spans="1:11" ht="14.25" x14ac:dyDescent="0.2">
      <c r="A706" s="22">
        <v>2319</v>
      </c>
      <c r="B706" s="23">
        <v>39141</v>
      </c>
      <c r="C706" s="24">
        <v>5.292265571526352</v>
      </c>
      <c r="D706" s="22">
        <v>9</v>
      </c>
      <c r="E706" s="25">
        <v>601620</v>
      </c>
      <c r="F706" s="26">
        <v>2.99</v>
      </c>
      <c r="G706" s="27">
        <f t="shared" ref="G706:G769" si="55">Number_of_Books_Sold*Sell_Price</f>
        <v>1798843.8</v>
      </c>
      <c r="H706" s="28" t="str">
        <f t="shared" ref="H706:H769" si="56">IF(AND(Years_Under_Contract&lt;2,Number_of_Books_in_Print&gt;4)=TRUE,"Yes","No")</f>
        <v>No</v>
      </c>
      <c r="I706" s="28" t="str">
        <f t="shared" ref="I706:I769" si="57">IF(OR(Years_Under_Contract&gt;5,Number_of_Books_in_Print&gt;=10)=TRUE,"Yes","No")</f>
        <v>Yes</v>
      </c>
      <c r="J706" s="28" t="str">
        <f t="shared" ref="J706:J769" si="58">IF(AND(Years_Under_Contract&gt;5,OR(Number_of_Books_in_Print&gt;350000,Income_Earned&gt;=1000000))=TRUE,"Yes","No")</f>
        <v>Yes</v>
      </c>
      <c r="K706" s="29">
        <f t="shared" ref="K706:K769" si="59">IF(AND(Years_Under_Contract&gt;5,OR(Number_of_Books_in_Print&gt;10,Income_Earned&gt;1000000)),0.2,IF(Number_of_Books_in_Print&gt;10,0.15,0.09))</f>
        <v>0.2</v>
      </c>
    </row>
    <row r="707" spans="1:11" ht="14.25" x14ac:dyDescent="0.2">
      <c r="A707" s="22">
        <v>2320</v>
      </c>
      <c r="B707" s="23">
        <v>37355</v>
      </c>
      <c r="C707" s="24">
        <v>10.182067077344286</v>
      </c>
      <c r="D707" s="22">
        <v>15</v>
      </c>
      <c r="E707" s="25">
        <v>504615</v>
      </c>
      <c r="F707" s="26">
        <v>10.99</v>
      </c>
      <c r="G707" s="27">
        <f t="shared" si="55"/>
        <v>5545718.8500000006</v>
      </c>
      <c r="H707" s="28" t="str">
        <f t="shared" si="56"/>
        <v>No</v>
      </c>
      <c r="I707" s="28" t="str">
        <f t="shared" si="57"/>
        <v>Yes</v>
      </c>
      <c r="J707" s="28" t="str">
        <f t="shared" si="58"/>
        <v>Yes</v>
      </c>
      <c r="K707" s="29">
        <f t="shared" si="59"/>
        <v>0.2</v>
      </c>
    </row>
    <row r="708" spans="1:11" ht="14.25" x14ac:dyDescent="0.2">
      <c r="A708" s="22">
        <v>2325</v>
      </c>
      <c r="B708" s="23">
        <v>40561</v>
      </c>
      <c r="C708" s="24">
        <v>1.4045174537987679</v>
      </c>
      <c r="D708" s="22">
        <v>4</v>
      </c>
      <c r="E708" s="25">
        <v>21267</v>
      </c>
      <c r="F708" s="26">
        <v>10.99</v>
      </c>
      <c r="G708" s="27">
        <f t="shared" si="55"/>
        <v>233724.33000000002</v>
      </c>
      <c r="H708" s="28" t="str">
        <f t="shared" si="56"/>
        <v>No</v>
      </c>
      <c r="I708" s="28" t="str">
        <f t="shared" si="57"/>
        <v>No</v>
      </c>
      <c r="J708" s="28" t="str">
        <f t="shared" si="58"/>
        <v>No</v>
      </c>
      <c r="K708" s="29">
        <f t="shared" si="59"/>
        <v>0.09</v>
      </c>
    </row>
    <row r="709" spans="1:11" ht="14.25" x14ac:dyDescent="0.2">
      <c r="A709" s="22">
        <v>2326</v>
      </c>
      <c r="B709" s="23">
        <v>37434</v>
      </c>
      <c r="C709" s="24">
        <v>9.9657768651608496</v>
      </c>
      <c r="D709" s="22">
        <v>24</v>
      </c>
      <c r="E709" s="25">
        <v>406846</v>
      </c>
      <c r="F709" s="26">
        <v>7.99</v>
      </c>
      <c r="G709" s="27">
        <f t="shared" si="55"/>
        <v>3250699.54</v>
      </c>
      <c r="H709" s="28" t="str">
        <f t="shared" si="56"/>
        <v>No</v>
      </c>
      <c r="I709" s="28" t="str">
        <f t="shared" si="57"/>
        <v>Yes</v>
      </c>
      <c r="J709" s="28" t="str">
        <f t="shared" si="58"/>
        <v>Yes</v>
      </c>
      <c r="K709" s="29">
        <f t="shared" si="59"/>
        <v>0.2</v>
      </c>
    </row>
    <row r="710" spans="1:11" ht="14.25" x14ac:dyDescent="0.2">
      <c r="A710" s="22">
        <v>2329</v>
      </c>
      <c r="B710" s="23">
        <v>37357</v>
      </c>
      <c r="C710" s="24">
        <v>10.17659137577002</v>
      </c>
      <c r="D710" s="22">
        <v>18</v>
      </c>
      <c r="E710" s="25">
        <v>144212</v>
      </c>
      <c r="F710" s="26">
        <v>15.99</v>
      </c>
      <c r="G710" s="27">
        <f t="shared" si="55"/>
        <v>2305949.88</v>
      </c>
      <c r="H710" s="28" t="str">
        <f t="shared" si="56"/>
        <v>No</v>
      </c>
      <c r="I710" s="28" t="str">
        <f t="shared" si="57"/>
        <v>Yes</v>
      </c>
      <c r="J710" s="28" t="str">
        <f t="shared" si="58"/>
        <v>Yes</v>
      </c>
      <c r="K710" s="29">
        <f t="shared" si="59"/>
        <v>0.2</v>
      </c>
    </row>
    <row r="711" spans="1:11" ht="14.25" x14ac:dyDescent="0.2">
      <c r="A711" s="22">
        <v>2331</v>
      </c>
      <c r="B711" s="23">
        <v>38167</v>
      </c>
      <c r="C711" s="24">
        <v>7.9589322381930181</v>
      </c>
      <c r="D711" s="22">
        <v>14</v>
      </c>
      <c r="E711" s="25">
        <v>280008</v>
      </c>
      <c r="F711" s="26">
        <v>12.99</v>
      </c>
      <c r="G711" s="27">
        <f t="shared" si="55"/>
        <v>3637303.92</v>
      </c>
      <c r="H711" s="28" t="str">
        <f t="shared" si="56"/>
        <v>No</v>
      </c>
      <c r="I711" s="28" t="str">
        <f t="shared" si="57"/>
        <v>Yes</v>
      </c>
      <c r="J711" s="28" t="str">
        <f t="shared" si="58"/>
        <v>Yes</v>
      </c>
      <c r="K711" s="29">
        <f t="shared" si="59"/>
        <v>0.2</v>
      </c>
    </row>
    <row r="712" spans="1:11" ht="14.25" x14ac:dyDescent="0.2">
      <c r="A712" s="22">
        <v>2331</v>
      </c>
      <c r="B712" s="23">
        <v>39093</v>
      </c>
      <c r="C712" s="24">
        <v>5.4236824093086931</v>
      </c>
      <c r="D712" s="22">
        <v>14</v>
      </c>
      <c r="E712" s="25">
        <v>492111</v>
      </c>
      <c r="F712" s="26">
        <v>10.99</v>
      </c>
      <c r="G712" s="27">
        <f t="shared" si="55"/>
        <v>5408299.8899999997</v>
      </c>
      <c r="H712" s="28" t="str">
        <f t="shared" si="56"/>
        <v>No</v>
      </c>
      <c r="I712" s="28" t="str">
        <f t="shared" si="57"/>
        <v>Yes</v>
      </c>
      <c r="J712" s="28" t="str">
        <f t="shared" si="58"/>
        <v>Yes</v>
      </c>
      <c r="K712" s="29">
        <f t="shared" si="59"/>
        <v>0.2</v>
      </c>
    </row>
    <row r="713" spans="1:11" ht="14.25" x14ac:dyDescent="0.2">
      <c r="A713" s="22">
        <v>2334</v>
      </c>
      <c r="B713" s="23">
        <v>36821</v>
      </c>
      <c r="C713" s="24">
        <v>11.644079397672828</v>
      </c>
      <c r="D713" s="22">
        <v>2</v>
      </c>
      <c r="E713" s="25">
        <v>450795</v>
      </c>
      <c r="F713" s="26">
        <v>7.99</v>
      </c>
      <c r="G713" s="27">
        <f t="shared" si="55"/>
        <v>3601852.0500000003</v>
      </c>
      <c r="H713" s="28" t="str">
        <f t="shared" si="56"/>
        <v>No</v>
      </c>
      <c r="I713" s="28" t="str">
        <f t="shared" si="57"/>
        <v>Yes</v>
      </c>
      <c r="J713" s="28" t="str">
        <f t="shared" si="58"/>
        <v>Yes</v>
      </c>
      <c r="K713" s="29">
        <f t="shared" si="59"/>
        <v>0.2</v>
      </c>
    </row>
    <row r="714" spans="1:11" ht="14.25" x14ac:dyDescent="0.2">
      <c r="A714" s="22">
        <v>2335</v>
      </c>
      <c r="B714" s="23">
        <v>40889</v>
      </c>
      <c r="C714" s="24">
        <v>0.50650239561943877</v>
      </c>
      <c r="D714" s="22">
        <v>21</v>
      </c>
      <c r="E714" s="25">
        <v>699000</v>
      </c>
      <c r="F714" s="26">
        <v>2.99</v>
      </c>
      <c r="G714" s="27">
        <f t="shared" si="55"/>
        <v>2090010.0000000002</v>
      </c>
      <c r="H714" s="28" t="str">
        <f t="shared" si="56"/>
        <v>Yes</v>
      </c>
      <c r="I714" s="28" t="str">
        <f t="shared" si="57"/>
        <v>Yes</v>
      </c>
      <c r="J714" s="28" t="str">
        <f t="shared" si="58"/>
        <v>No</v>
      </c>
      <c r="K714" s="29">
        <f t="shared" si="59"/>
        <v>0.15</v>
      </c>
    </row>
    <row r="715" spans="1:11" ht="14.25" x14ac:dyDescent="0.2">
      <c r="A715" s="22">
        <v>2337</v>
      </c>
      <c r="B715" s="23">
        <v>40746</v>
      </c>
      <c r="C715" s="24">
        <v>0.89801505817932925</v>
      </c>
      <c r="D715" s="22">
        <v>20</v>
      </c>
      <c r="E715" s="25">
        <v>111382</v>
      </c>
      <c r="F715" s="26">
        <v>7.99</v>
      </c>
      <c r="G715" s="27">
        <f t="shared" si="55"/>
        <v>889942.18</v>
      </c>
      <c r="H715" s="28" t="str">
        <f t="shared" si="56"/>
        <v>Yes</v>
      </c>
      <c r="I715" s="28" t="str">
        <f t="shared" si="57"/>
        <v>Yes</v>
      </c>
      <c r="J715" s="28" t="str">
        <f t="shared" si="58"/>
        <v>No</v>
      </c>
      <c r="K715" s="29">
        <f t="shared" si="59"/>
        <v>0.15</v>
      </c>
    </row>
    <row r="716" spans="1:11" ht="14.25" x14ac:dyDescent="0.2">
      <c r="A716" s="22">
        <v>2339</v>
      </c>
      <c r="B716" s="23">
        <v>38762</v>
      </c>
      <c r="C716" s="24">
        <v>6.3299110198494182</v>
      </c>
      <c r="D716" s="22">
        <v>10</v>
      </c>
      <c r="E716" s="25">
        <v>448613</v>
      </c>
      <c r="F716" s="26">
        <v>10.99</v>
      </c>
      <c r="G716" s="27">
        <f t="shared" si="55"/>
        <v>4930256.87</v>
      </c>
      <c r="H716" s="28" t="str">
        <f t="shared" si="56"/>
        <v>No</v>
      </c>
      <c r="I716" s="28" t="str">
        <f t="shared" si="57"/>
        <v>Yes</v>
      </c>
      <c r="J716" s="28" t="str">
        <f t="shared" si="58"/>
        <v>Yes</v>
      </c>
      <c r="K716" s="29">
        <f t="shared" si="59"/>
        <v>0.2</v>
      </c>
    </row>
    <row r="717" spans="1:11" ht="14.25" x14ac:dyDescent="0.2">
      <c r="A717" s="22">
        <v>2343</v>
      </c>
      <c r="B717" s="23">
        <v>38593</v>
      </c>
      <c r="C717" s="24">
        <v>6.792607802874743</v>
      </c>
      <c r="D717" s="22">
        <v>5</v>
      </c>
      <c r="E717" s="25">
        <v>652787</v>
      </c>
      <c r="F717" s="26">
        <v>12.99</v>
      </c>
      <c r="G717" s="27">
        <f t="shared" si="55"/>
        <v>8479703.1300000008</v>
      </c>
      <c r="H717" s="28" t="str">
        <f t="shared" si="56"/>
        <v>No</v>
      </c>
      <c r="I717" s="28" t="str">
        <f t="shared" si="57"/>
        <v>Yes</v>
      </c>
      <c r="J717" s="28" t="str">
        <f t="shared" si="58"/>
        <v>Yes</v>
      </c>
      <c r="K717" s="29">
        <f t="shared" si="59"/>
        <v>0.2</v>
      </c>
    </row>
    <row r="718" spans="1:11" ht="14.25" x14ac:dyDescent="0.2">
      <c r="A718" s="22">
        <v>2345</v>
      </c>
      <c r="B718" s="23">
        <v>41042</v>
      </c>
      <c r="C718" s="24">
        <v>8.761122518822724E-2</v>
      </c>
      <c r="D718" s="22">
        <v>14</v>
      </c>
      <c r="E718" s="25">
        <v>491163</v>
      </c>
      <c r="F718" s="26">
        <v>12.99</v>
      </c>
      <c r="G718" s="27">
        <f t="shared" si="55"/>
        <v>6380207.3700000001</v>
      </c>
      <c r="H718" s="28" t="str">
        <f t="shared" si="56"/>
        <v>Yes</v>
      </c>
      <c r="I718" s="28" t="str">
        <f t="shared" si="57"/>
        <v>Yes</v>
      </c>
      <c r="J718" s="28" t="str">
        <f t="shared" si="58"/>
        <v>No</v>
      </c>
      <c r="K718" s="29">
        <f t="shared" si="59"/>
        <v>0.15</v>
      </c>
    </row>
    <row r="719" spans="1:11" ht="14.25" x14ac:dyDescent="0.2">
      <c r="A719" s="22">
        <v>2347</v>
      </c>
      <c r="B719" s="23">
        <v>36536</v>
      </c>
      <c r="C719" s="24">
        <v>12.424366872005475</v>
      </c>
      <c r="D719" s="22">
        <v>21</v>
      </c>
      <c r="E719" s="25">
        <v>481315</v>
      </c>
      <c r="F719" s="26">
        <v>3.99</v>
      </c>
      <c r="G719" s="27">
        <f t="shared" si="55"/>
        <v>1920446.85</v>
      </c>
      <c r="H719" s="28" t="str">
        <f t="shared" si="56"/>
        <v>No</v>
      </c>
      <c r="I719" s="28" t="str">
        <f t="shared" si="57"/>
        <v>Yes</v>
      </c>
      <c r="J719" s="28" t="str">
        <f t="shared" si="58"/>
        <v>Yes</v>
      </c>
      <c r="K719" s="29">
        <f t="shared" si="59"/>
        <v>0.2</v>
      </c>
    </row>
    <row r="720" spans="1:11" ht="14.25" x14ac:dyDescent="0.2">
      <c r="A720" s="22">
        <v>2347</v>
      </c>
      <c r="B720" s="23">
        <v>39409</v>
      </c>
      <c r="C720" s="24">
        <v>4.5585215605749489</v>
      </c>
      <c r="D720" s="22">
        <v>25</v>
      </c>
      <c r="E720" s="25">
        <v>105193</v>
      </c>
      <c r="F720" s="26">
        <v>2.99</v>
      </c>
      <c r="G720" s="27">
        <f t="shared" si="55"/>
        <v>314527.07</v>
      </c>
      <c r="H720" s="28" t="str">
        <f t="shared" si="56"/>
        <v>No</v>
      </c>
      <c r="I720" s="28" t="str">
        <f t="shared" si="57"/>
        <v>Yes</v>
      </c>
      <c r="J720" s="28" t="str">
        <f t="shared" si="58"/>
        <v>No</v>
      </c>
      <c r="K720" s="29">
        <f t="shared" si="59"/>
        <v>0.15</v>
      </c>
    </row>
    <row r="721" spans="1:11" ht="14.25" x14ac:dyDescent="0.2">
      <c r="A721" s="22">
        <v>2349</v>
      </c>
      <c r="B721" s="23">
        <v>38009</v>
      </c>
      <c r="C721" s="24">
        <v>8.3915126625598901</v>
      </c>
      <c r="D721" s="22">
        <v>15</v>
      </c>
      <c r="E721" s="25">
        <v>393011</v>
      </c>
      <c r="F721" s="26">
        <v>3.99</v>
      </c>
      <c r="G721" s="27">
        <f t="shared" si="55"/>
        <v>1568113.8900000001</v>
      </c>
      <c r="H721" s="28" t="str">
        <f t="shared" si="56"/>
        <v>No</v>
      </c>
      <c r="I721" s="28" t="str">
        <f t="shared" si="57"/>
        <v>Yes</v>
      </c>
      <c r="J721" s="28" t="str">
        <f t="shared" si="58"/>
        <v>Yes</v>
      </c>
      <c r="K721" s="29">
        <f t="shared" si="59"/>
        <v>0.2</v>
      </c>
    </row>
    <row r="722" spans="1:11" ht="14.25" x14ac:dyDescent="0.2">
      <c r="A722" s="22">
        <v>2350</v>
      </c>
      <c r="B722" s="23">
        <v>40086</v>
      </c>
      <c r="C722" s="24">
        <v>2.7049965776865159</v>
      </c>
      <c r="D722" s="22">
        <v>19</v>
      </c>
      <c r="E722" s="25">
        <v>430900</v>
      </c>
      <c r="F722" s="26">
        <v>23.99</v>
      </c>
      <c r="G722" s="27">
        <f t="shared" si="55"/>
        <v>10337291</v>
      </c>
      <c r="H722" s="28" t="str">
        <f t="shared" si="56"/>
        <v>No</v>
      </c>
      <c r="I722" s="28" t="str">
        <f t="shared" si="57"/>
        <v>Yes</v>
      </c>
      <c r="J722" s="28" t="str">
        <f t="shared" si="58"/>
        <v>No</v>
      </c>
      <c r="K722" s="29">
        <f t="shared" si="59"/>
        <v>0.15</v>
      </c>
    </row>
    <row r="723" spans="1:11" ht="14.25" x14ac:dyDescent="0.2">
      <c r="A723" s="22">
        <v>2351</v>
      </c>
      <c r="B723" s="23">
        <v>38848</v>
      </c>
      <c r="C723" s="24">
        <v>6.0944558521560577</v>
      </c>
      <c r="D723" s="22">
        <v>21</v>
      </c>
      <c r="E723" s="25">
        <v>300164</v>
      </c>
      <c r="F723" s="26">
        <v>7.99</v>
      </c>
      <c r="G723" s="27">
        <f t="shared" si="55"/>
        <v>2398310.36</v>
      </c>
      <c r="H723" s="28" t="str">
        <f t="shared" si="56"/>
        <v>No</v>
      </c>
      <c r="I723" s="28" t="str">
        <f t="shared" si="57"/>
        <v>Yes</v>
      </c>
      <c r="J723" s="28" t="str">
        <f t="shared" si="58"/>
        <v>Yes</v>
      </c>
      <c r="K723" s="29">
        <f t="shared" si="59"/>
        <v>0.2</v>
      </c>
    </row>
    <row r="724" spans="1:11" ht="14.25" x14ac:dyDescent="0.2">
      <c r="A724" s="22">
        <v>2354</v>
      </c>
      <c r="B724" s="23">
        <v>38325</v>
      </c>
      <c r="C724" s="24">
        <v>7.526351813826146</v>
      </c>
      <c r="D724" s="22">
        <v>9</v>
      </c>
      <c r="E724" s="25">
        <v>429843</v>
      </c>
      <c r="F724" s="26">
        <v>12.99</v>
      </c>
      <c r="G724" s="27">
        <f t="shared" si="55"/>
        <v>5583660.5700000003</v>
      </c>
      <c r="H724" s="28" t="str">
        <f t="shared" si="56"/>
        <v>No</v>
      </c>
      <c r="I724" s="28" t="str">
        <f t="shared" si="57"/>
        <v>Yes</v>
      </c>
      <c r="J724" s="28" t="str">
        <f t="shared" si="58"/>
        <v>Yes</v>
      </c>
      <c r="K724" s="29">
        <f t="shared" si="59"/>
        <v>0.2</v>
      </c>
    </row>
    <row r="725" spans="1:11" ht="14.25" x14ac:dyDescent="0.2">
      <c r="A725" s="22">
        <v>2360</v>
      </c>
      <c r="B725" s="23">
        <v>36534</v>
      </c>
      <c r="C725" s="24">
        <v>12.429842573579739</v>
      </c>
      <c r="D725" s="22">
        <v>10</v>
      </c>
      <c r="E725" s="25">
        <v>531869</v>
      </c>
      <c r="F725" s="26">
        <v>10.99</v>
      </c>
      <c r="G725" s="27">
        <f t="shared" si="55"/>
        <v>5845240.3100000005</v>
      </c>
      <c r="H725" s="28" t="str">
        <f t="shared" si="56"/>
        <v>No</v>
      </c>
      <c r="I725" s="28" t="str">
        <f t="shared" si="57"/>
        <v>Yes</v>
      </c>
      <c r="J725" s="28" t="str">
        <f t="shared" si="58"/>
        <v>Yes</v>
      </c>
      <c r="K725" s="29">
        <f t="shared" si="59"/>
        <v>0.2</v>
      </c>
    </row>
    <row r="726" spans="1:11" ht="14.25" x14ac:dyDescent="0.2">
      <c r="A726" s="22">
        <v>2361</v>
      </c>
      <c r="B726" s="23">
        <v>37291</v>
      </c>
      <c r="C726" s="24">
        <v>10.35728952772074</v>
      </c>
      <c r="D726" s="22">
        <v>7</v>
      </c>
      <c r="E726" s="25">
        <v>161690</v>
      </c>
      <c r="F726" s="26">
        <v>12.99</v>
      </c>
      <c r="G726" s="27">
        <f t="shared" si="55"/>
        <v>2100353.1</v>
      </c>
      <c r="H726" s="28" t="str">
        <f t="shared" si="56"/>
        <v>No</v>
      </c>
      <c r="I726" s="28" t="str">
        <f t="shared" si="57"/>
        <v>Yes</v>
      </c>
      <c r="J726" s="28" t="str">
        <f t="shared" si="58"/>
        <v>Yes</v>
      </c>
      <c r="K726" s="29">
        <f t="shared" si="59"/>
        <v>0.2</v>
      </c>
    </row>
    <row r="727" spans="1:11" ht="14.25" x14ac:dyDescent="0.2">
      <c r="A727" s="22">
        <v>2362</v>
      </c>
      <c r="B727" s="23">
        <v>41230</v>
      </c>
      <c r="C727" s="24">
        <v>-0.4271047227926078</v>
      </c>
      <c r="D727" s="22">
        <v>10</v>
      </c>
      <c r="E727" s="25">
        <v>244868</v>
      </c>
      <c r="F727" s="26">
        <v>7.99</v>
      </c>
      <c r="G727" s="27">
        <f t="shared" si="55"/>
        <v>1956495.32</v>
      </c>
      <c r="H727" s="28" t="str">
        <f t="shared" si="56"/>
        <v>Yes</v>
      </c>
      <c r="I727" s="28" t="str">
        <f t="shared" si="57"/>
        <v>Yes</v>
      </c>
      <c r="J727" s="28" t="str">
        <f t="shared" si="58"/>
        <v>No</v>
      </c>
      <c r="K727" s="29">
        <f t="shared" si="59"/>
        <v>0.09</v>
      </c>
    </row>
    <row r="728" spans="1:11" ht="14.25" x14ac:dyDescent="0.2">
      <c r="A728" s="22">
        <v>2364</v>
      </c>
      <c r="B728" s="23">
        <v>37783</v>
      </c>
      <c r="C728" s="24">
        <v>9.0102669404517446</v>
      </c>
      <c r="D728" s="22">
        <v>16</v>
      </c>
      <c r="E728" s="25">
        <v>407418</v>
      </c>
      <c r="F728" s="26">
        <v>3.99</v>
      </c>
      <c r="G728" s="27">
        <f t="shared" si="55"/>
        <v>1625597.82</v>
      </c>
      <c r="H728" s="28" t="str">
        <f t="shared" si="56"/>
        <v>No</v>
      </c>
      <c r="I728" s="28" t="str">
        <f t="shared" si="57"/>
        <v>Yes</v>
      </c>
      <c r="J728" s="28" t="str">
        <f t="shared" si="58"/>
        <v>Yes</v>
      </c>
      <c r="K728" s="29">
        <f t="shared" si="59"/>
        <v>0.2</v>
      </c>
    </row>
    <row r="729" spans="1:11" ht="14.25" x14ac:dyDescent="0.2">
      <c r="A729" s="22">
        <v>2368</v>
      </c>
      <c r="B729" s="23">
        <v>38580</v>
      </c>
      <c r="C729" s="24">
        <v>6.8281998631074607</v>
      </c>
      <c r="D729" s="22">
        <v>13</v>
      </c>
      <c r="E729" s="25">
        <v>428159</v>
      </c>
      <c r="F729" s="26">
        <v>15.99</v>
      </c>
      <c r="G729" s="27">
        <f t="shared" si="55"/>
        <v>6846262.4100000001</v>
      </c>
      <c r="H729" s="28" t="str">
        <f t="shared" si="56"/>
        <v>No</v>
      </c>
      <c r="I729" s="28" t="str">
        <f t="shared" si="57"/>
        <v>Yes</v>
      </c>
      <c r="J729" s="28" t="str">
        <f t="shared" si="58"/>
        <v>Yes</v>
      </c>
      <c r="K729" s="29">
        <f t="shared" si="59"/>
        <v>0.2</v>
      </c>
    </row>
    <row r="730" spans="1:11" ht="14.25" x14ac:dyDescent="0.2">
      <c r="A730" s="22">
        <v>2368</v>
      </c>
      <c r="B730" s="23">
        <v>36808</v>
      </c>
      <c r="C730" s="24">
        <v>11.679671457905544</v>
      </c>
      <c r="D730" s="22">
        <v>9</v>
      </c>
      <c r="E730" s="25">
        <v>431529</v>
      </c>
      <c r="F730" s="26">
        <v>23.99</v>
      </c>
      <c r="G730" s="27">
        <f t="shared" si="55"/>
        <v>10352380.709999999</v>
      </c>
      <c r="H730" s="28" t="str">
        <f t="shared" si="56"/>
        <v>No</v>
      </c>
      <c r="I730" s="28" t="str">
        <f t="shared" si="57"/>
        <v>Yes</v>
      </c>
      <c r="J730" s="28" t="str">
        <f t="shared" si="58"/>
        <v>Yes</v>
      </c>
      <c r="K730" s="29">
        <f t="shared" si="59"/>
        <v>0.2</v>
      </c>
    </row>
    <row r="731" spans="1:11" ht="14.25" x14ac:dyDescent="0.2">
      <c r="A731" s="22">
        <v>2376</v>
      </c>
      <c r="B731" s="23">
        <v>39036</v>
      </c>
      <c r="C731" s="24">
        <v>5.5797399041752227</v>
      </c>
      <c r="D731" s="22">
        <v>12</v>
      </c>
      <c r="E731" s="25">
        <v>143328</v>
      </c>
      <c r="F731" s="26">
        <v>12.99</v>
      </c>
      <c r="G731" s="27">
        <f t="shared" si="55"/>
        <v>1861830.72</v>
      </c>
      <c r="H731" s="28" t="str">
        <f t="shared" si="56"/>
        <v>No</v>
      </c>
      <c r="I731" s="28" t="str">
        <f t="shared" si="57"/>
        <v>Yes</v>
      </c>
      <c r="J731" s="28" t="str">
        <f t="shared" si="58"/>
        <v>Yes</v>
      </c>
      <c r="K731" s="29">
        <f t="shared" si="59"/>
        <v>0.2</v>
      </c>
    </row>
    <row r="732" spans="1:11" ht="14.25" x14ac:dyDescent="0.2">
      <c r="A732" s="22">
        <v>2377</v>
      </c>
      <c r="B732" s="23">
        <v>39988</v>
      </c>
      <c r="C732" s="24">
        <v>2.9733059548254621</v>
      </c>
      <c r="D732" s="22">
        <v>20</v>
      </c>
      <c r="E732" s="25">
        <v>663303</v>
      </c>
      <c r="F732" s="26">
        <v>10.99</v>
      </c>
      <c r="G732" s="27">
        <f t="shared" si="55"/>
        <v>7289699.9699999997</v>
      </c>
      <c r="H732" s="28" t="str">
        <f t="shared" si="56"/>
        <v>No</v>
      </c>
      <c r="I732" s="28" t="str">
        <f t="shared" si="57"/>
        <v>Yes</v>
      </c>
      <c r="J732" s="28" t="str">
        <f t="shared" si="58"/>
        <v>No</v>
      </c>
      <c r="K732" s="29">
        <f t="shared" si="59"/>
        <v>0.15</v>
      </c>
    </row>
    <row r="733" spans="1:11" ht="14.25" x14ac:dyDescent="0.2">
      <c r="A733" s="22">
        <v>2378</v>
      </c>
      <c r="B733" s="23">
        <v>40719</v>
      </c>
      <c r="C733" s="24">
        <v>0.97193702943189597</v>
      </c>
      <c r="D733" s="22">
        <v>6</v>
      </c>
      <c r="E733" s="25">
        <v>40276</v>
      </c>
      <c r="F733" s="26">
        <v>15.99</v>
      </c>
      <c r="G733" s="27">
        <f t="shared" si="55"/>
        <v>644013.24</v>
      </c>
      <c r="H733" s="28" t="str">
        <f t="shared" si="56"/>
        <v>Yes</v>
      </c>
      <c r="I733" s="28" t="str">
        <f t="shared" si="57"/>
        <v>No</v>
      </c>
      <c r="J733" s="28" t="str">
        <f t="shared" si="58"/>
        <v>No</v>
      </c>
      <c r="K733" s="29">
        <f t="shared" si="59"/>
        <v>0.09</v>
      </c>
    </row>
    <row r="734" spans="1:11" ht="14.25" x14ac:dyDescent="0.2">
      <c r="A734" s="22">
        <v>2379</v>
      </c>
      <c r="B734" s="23">
        <v>36830</v>
      </c>
      <c r="C734" s="24">
        <v>11.619438740588638</v>
      </c>
      <c r="D734" s="22">
        <v>13</v>
      </c>
      <c r="E734" s="25">
        <v>634343</v>
      </c>
      <c r="F734" s="26">
        <v>10.99</v>
      </c>
      <c r="G734" s="27">
        <f t="shared" si="55"/>
        <v>6971429.5700000003</v>
      </c>
      <c r="H734" s="28" t="str">
        <f t="shared" si="56"/>
        <v>No</v>
      </c>
      <c r="I734" s="28" t="str">
        <f t="shared" si="57"/>
        <v>Yes</v>
      </c>
      <c r="J734" s="28" t="str">
        <f t="shared" si="58"/>
        <v>Yes</v>
      </c>
      <c r="K734" s="29">
        <f t="shared" si="59"/>
        <v>0.2</v>
      </c>
    </row>
    <row r="735" spans="1:11" ht="14.25" x14ac:dyDescent="0.2">
      <c r="A735" s="22">
        <v>2379</v>
      </c>
      <c r="B735" s="23">
        <v>38021</v>
      </c>
      <c r="C735" s="24">
        <v>8.3586584531143053</v>
      </c>
      <c r="D735" s="22">
        <v>10</v>
      </c>
      <c r="E735" s="25">
        <v>265376</v>
      </c>
      <c r="F735" s="26">
        <v>2.99</v>
      </c>
      <c r="G735" s="27">
        <f t="shared" si="55"/>
        <v>793474.24000000011</v>
      </c>
      <c r="H735" s="28" t="str">
        <f t="shared" si="56"/>
        <v>No</v>
      </c>
      <c r="I735" s="28" t="str">
        <f t="shared" si="57"/>
        <v>Yes</v>
      </c>
      <c r="J735" s="28" t="str">
        <f t="shared" si="58"/>
        <v>No</v>
      </c>
      <c r="K735" s="29">
        <f t="shared" si="59"/>
        <v>0.09</v>
      </c>
    </row>
    <row r="736" spans="1:11" ht="14.25" x14ac:dyDescent="0.2">
      <c r="A736" s="22">
        <v>2382</v>
      </c>
      <c r="B736" s="23">
        <v>38653</v>
      </c>
      <c r="C736" s="24">
        <v>6.6283367556468171</v>
      </c>
      <c r="D736" s="22">
        <v>16</v>
      </c>
      <c r="E736" s="25">
        <v>598839</v>
      </c>
      <c r="F736" s="26">
        <v>3.99</v>
      </c>
      <c r="G736" s="27">
        <f t="shared" si="55"/>
        <v>2389367.6100000003</v>
      </c>
      <c r="H736" s="28" t="str">
        <f t="shared" si="56"/>
        <v>No</v>
      </c>
      <c r="I736" s="28" t="str">
        <f t="shared" si="57"/>
        <v>Yes</v>
      </c>
      <c r="J736" s="28" t="str">
        <f t="shared" si="58"/>
        <v>Yes</v>
      </c>
      <c r="K736" s="29">
        <f t="shared" si="59"/>
        <v>0.2</v>
      </c>
    </row>
    <row r="737" spans="1:11" ht="14.25" x14ac:dyDescent="0.2">
      <c r="A737" s="22">
        <v>2383</v>
      </c>
      <c r="B737" s="23">
        <v>38807</v>
      </c>
      <c r="C737" s="24">
        <v>6.2067077344284733</v>
      </c>
      <c r="D737" s="22">
        <v>20</v>
      </c>
      <c r="E737" s="25">
        <v>172143</v>
      </c>
      <c r="F737" s="26">
        <v>9.99</v>
      </c>
      <c r="G737" s="27">
        <f t="shared" si="55"/>
        <v>1719708.57</v>
      </c>
      <c r="H737" s="28" t="str">
        <f t="shared" si="56"/>
        <v>No</v>
      </c>
      <c r="I737" s="28" t="str">
        <f t="shared" si="57"/>
        <v>Yes</v>
      </c>
      <c r="J737" s="28" t="str">
        <f t="shared" si="58"/>
        <v>Yes</v>
      </c>
      <c r="K737" s="29">
        <f t="shared" si="59"/>
        <v>0.2</v>
      </c>
    </row>
    <row r="738" spans="1:11" ht="14.25" x14ac:dyDescent="0.2">
      <c r="A738" s="22">
        <v>2384</v>
      </c>
      <c r="B738" s="23">
        <v>38021</v>
      </c>
      <c r="C738" s="24">
        <v>8.3586584531143053</v>
      </c>
      <c r="D738" s="22">
        <v>22</v>
      </c>
      <c r="E738" s="25">
        <v>22609</v>
      </c>
      <c r="F738" s="26">
        <v>12.99</v>
      </c>
      <c r="G738" s="27">
        <f t="shared" si="55"/>
        <v>293690.91000000003</v>
      </c>
      <c r="H738" s="28" t="str">
        <f t="shared" si="56"/>
        <v>No</v>
      </c>
      <c r="I738" s="28" t="str">
        <f t="shared" si="57"/>
        <v>Yes</v>
      </c>
      <c r="J738" s="28" t="str">
        <f t="shared" si="58"/>
        <v>No</v>
      </c>
      <c r="K738" s="29">
        <f t="shared" si="59"/>
        <v>0.2</v>
      </c>
    </row>
    <row r="739" spans="1:11" ht="14.25" x14ac:dyDescent="0.2">
      <c r="A739" s="22">
        <v>2387</v>
      </c>
      <c r="B739" s="23">
        <v>38809</v>
      </c>
      <c r="C739" s="24">
        <v>6.2012320328542092</v>
      </c>
      <c r="D739" s="22">
        <v>22</v>
      </c>
      <c r="E739" s="25">
        <v>552194</v>
      </c>
      <c r="F739" s="26">
        <v>23.99</v>
      </c>
      <c r="G739" s="27">
        <f t="shared" si="55"/>
        <v>13247134.059999999</v>
      </c>
      <c r="H739" s="28" t="str">
        <f t="shared" si="56"/>
        <v>No</v>
      </c>
      <c r="I739" s="28" t="str">
        <f t="shared" si="57"/>
        <v>Yes</v>
      </c>
      <c r="J739" s="28" t="str">
        <f t="shared" si="58"/>
        <v>Yes</v>
      </c>
      <c r="K739" s="29">
        <f t="shared" si="59"/>
        <v>0.2</v>
      </c>
    </row>
    <row r="740" spans="1:11" ht="14.25" x14ac:dyDescent="0.2">
      <c r="A740" s="22">
        <v>2388</v>
      </c>
      <c r="B740" s="23">
        <v>37085</v>
      </c>
      <c r="C740" s="24">
        <v>10.921286789869953</v>
      </c>
      <c r="D740" s="22">
        <v>19</v>
      </c>
      <c r="E740" s="25">
        <v>278990</v>
      </c>
      <c r="F740" s="26">
        <v>10.99</v>
      </c>
      <c r="G740" s="27">
        <f t="shared" si="55"/>
        <v>3066100.1</v>
      </c>
      <c r="H740" s="28" t="str">
        <f t="shared" si="56"/>
        <v>No</v>
      </c>
      <c r="I740" s="28" t="str">
        <f t="shared" si="57"/>
        <v>Yes</v>
      </c>
      <c r="J740" s="28" t="str">
        <f t="shared" si="58"/>
        <v>Yes</v>
      </c>
      <c r="K740" s="29">
        <f t="shared" si="59"/>
        <v>0.2</v>
      </c>
    </row>
    <row r="741" spans="1:11" ht="14.25" x14ac:dyDescent="0.2">
      <c r="A741" s="22">
        <v>2390</v>
      </c>
      <c r="B741" s="23">
        <v>40453</v>
      </c>
      <c r="C741" s="24">
        <v>1.700205338809035</v>
      </c>
      <c r="D741" s="22">
        <v>7</v>
      </c>
      <c r="E741" s="25">
        <v>556513</v>
      </c>
      <c r="F741" s="26">
        <v>2.99</v>
      </c>
      <c r="G741" s="27">
        <f t="shared" si="55"/>
        <v>1663973.87</v>
      </c>
      <c r="H741" s="28" t="str">
        <f t="shared" si="56"/>
        <v>Yes</v>
      </c>
      <c r="I741" s="28" t="str">
        <f t="shared" si="57"/>
        <v>No</v>
      </c>
      <c r="J741" s="28" t="str">
        <f t="shared" si="58"/>
        <v>No</v>
      </c>
      <c r="K741" s="29">
        <f t="shared" si="59"/>
        <v>0.09</v>
      </c>
    </row>
    <row r="742" spans="1:11" ht="14.25" x14ac:dyDescent="0.2">
      <c r="A742" s="22">
        <v>2393</v>
      </c>
      <c r="B742" s="23">
        <v>37034</v>
      </c>
      <c r="C742" s="24">
        <v>11.060917180013689</v>
      </c>
      <c r="D742" s="22">
        <v>3</v>
      </c>
      <c r="E742" s="25">
        <v>158009</v>
      </c>
      <c r="F742" s="26">
        <v>15.99</v>
      </c>
      <c r="G742" s="27">
        <f t="shared" si="55"/>
        <v>2526563.91</v>
      </c>
      <c r="H742" s="28" t="str">
        <f t="shared" si="56"/>
        <v>No</v>
      </c>
      <c r="I742" s="28" t="str">
        <f t="shared" si="57"/>
        <v>Yes</v>
      </c>
      <c r="J742" s="28" t="str">
        <f t="shared" si="58"/>
        <v>Yes</v>
      </c>
      <c r="K742" s="29">
        <f t="shared" si="59"/>
        <v>0.2</v>
      </c>
    </row>
    <row r="743" spans="1:11" ht="14.25" x14ac:dyDescent="0.2">
      <c r="A743" s="22">
        <v>2394</v>
      </c>
      <c r="B743" s="23">
        <v>37407</v>
      </c>
      <c r="C743" s="24">
        <v>10.039698836413416</v>
      </c>
      <c r="D743" s="22">
        <v>21</v>
      </c>
      <c r="E743" s="25">
        <v>37936</v>
      </c>
      <c r="F743" s="26">
        <v>7.99</v>
      </c>
      <c r="G743" s="27">
        <f t="shared" si="55"/>
        <v>303108.64</v>
      </c>
      <c r="H743" s="28" t="str">
        <f t="shared" si="56"/>
        <v>No</v>
      </c>
      <c r="I743" s="28" t="str">
        <f t="shared" si="57"/>
        <v>Yes</v>
      </c>
      <c r="J743" s="28" t="str">
        <f t="shared" si="58"/>
        <v>No</v>
      </c>
      <c r="K743" s="29">
        <f t="shared" si="59"/>
        <v>0.2</v>
      </c>
    </row>
    <row r="744" spans="1:11" ht="14.25" x14ac:dyDescent="0.2">
      <c r="A744" s="22">
        <v>2394</v>
      </c>
      <c r="B744" s="23">
        <v>36694</v>
      </c>
      <c r="C744" s="24">
        <v>11.991786447638603</v>
      </c>
      <c r="D744" s="22">
        <v>20</v>
      </c>
      <c r="E744" s="25">
        <v>304590</v>
      </c>
      <c r="F744" s="26">
        <v>12.99</v>
      </c>
      <c r="G744" s="27">
        <f t="shared" si="55"/>
        <v>3956624.1</v>
      </c>
      <c r="H744" s="28" t="str">
        <f t="shared" si="56"/>
        <v>No</v>
      </c>
      <c r="I744" s="28" t="str">
        <f t="shared" si="57"/>
        <v>Yes</v>
      </c>
      <c r="J744" s="28" t="str">
        <f t="shared" si="58"/>
        <v>Yes</v>
      </c>
      <c r="K744" s="29">
        <f t="shared" si="59"/>
        <v>0.2</v>
      </c>
    </row>
    <row r="745" spans="1:11" ht="14.25" x14ac:dyDescent="0.2">
      <c r="A745" s="22">
        <v>2396</v>
      </c>
      <c r="B745" s="23">
        <v>38289</v>
      </c>
      <c r="C745" s="24">
        <v>7.6249144421629023</v>
      </c>
      <c r="D745" s="22">
        <v>14</v>
      </c>
      <c r="E745" s="25">
        <v>302703</v>
      </c>
      <c r="F745" s="26">
        <v>5.99</v>
      </c>
      <c r="G745" s="27">
        <f t="shared" si="55"/>
        <v>1813190.97</v>
      </c>
      <c r="H745" s="28" t="str">
        <f t="shared" si="56"/>
        <v>No</v>
      </c>
      <c r="I745" s="28" t="str">
        <f t="shared" si="57"/>
        <v>Yes</v>
      </c>
      <c r="J745" s="28" t="str">
        <f t="shared" si="58"/>
        <v>Yes</v>
      </c>
      <c r="K745" s="29">
        <f t="shared" si="59"/>
        <v>0.2</v>
      </c>
    </row>
    <row r="746" spans="1:11" ht="14.25" x14ac:dyDescent="0.2">
      <c r="A746" s="22">
        <v>2397</v>
      </c>
      <c r="B746" s="23">
        <v>36851</v>
      </c>
      <c r="C746" s="24">
        <v>11.561943874058864</v>
      </c>
      <c r="D746" s="22">
        <v>7</v>
      </c>
      <c r="E746" s="25">
        <v>19854</v>
      </c>
      <c r="F746" s="26">
        <v>2.99</v>
      </c>
      <c r="G746" s="27">
        <f t="shared" si="55"/>
        <v>59363.460000000006</v>
      </c>
      <c r="H746" s="28" t="str">
        <f t="shared" si="56"/>
        <v>No</v>
      </c>
      <c r="I746" s="28" t="str">
        <f t="shared" si="57"/>
        <v>Yes</v>
      </c>
      <c r="J746" s="28" t="str">
        <f t="shared" si="58"/>
        <v>No</v>
      </c>
      <c r="K746" s="29">
        <f t="shared" si="59"/>
        <v>0.09</v>
      </c>
    </row>
    <row r="747" spans="1:11" ht="14.25" x14ac:dyDescent="0.2">
      <c r="A747" s="22">
        <v>2398</v>
      </c>
      <c r="B747" s="23">
        <v>38947</v>
      </c>
      <c r="C747" s="24">
        <v>5.8234086242299794</v>
      </c>
      <c r="D747" s="22">
        <v>22</v>
      </c>
      <c r="E747" s="25">
        <v>564562</v>
      </c>
      <c r="F747" s="26">
        <v>2.99</v>
      </c>
      <c r="G747" s="27">
        <f t="shared" si="55"/>
        <v>1688040.3800000001</v>
      </c>
      <c r="H747" s="28" t="str">
        <f t="shared" si="56"/>
        <v>No</v>
      </c>
      <c r="I747" s="28" t="str">
        <f t="shared" si="57"/>
        <v>Yes</v>
      </c>
      <c r="J747" s="28" t="str">
        <f t="shared" si="58"/>
        <v>Yes</v>
      </c>
      <c r="K747" s="29">
        <f t="shared" si="59"/>
        <v>0.2</v>
      </c>
    </row>
    <row r="748" spans="1:11" ht="14.25" x14ac:dyDescent="0.2">
      <c r="A748" s="22">
        <v>2401</v>
      </c>
      <c r="B748" s="23">
        <v>39401</v>
      </c>
      <c r="C748" s="24">
        <v>4.5804243668720055</v>
      </c>
      <c r="D748" s="22">
        <v>24</v>
      </c>
      <c r="E748" s="25">
        <v>131644</v>
      </c>
      <c r="F748" s="26">
        <v>10.99</v>
      </c>
      <c r="G748" s="27">
        <f t="shared" si="55"/>
        <v>1446767.56</v>
      </c>
      <c r="H748" s="28" t="str">
        <f t="shared" si="56"/>
        <v>No</v>
      </c>
      <c r="I748" s="28" t="str">
        <f t="shared" si="57"/>
        <v>Yes</v>
      </c>
      <c r="J748" s="28" t="str">
        <f t="shared" si="58"/>
        <v>No</v>
      </c>
      <c r="K748" s="29">
        <f t="shared" si="59"/>
        <v>0.15</v>
      </c>
    </row>
    <row r="749" spans="1:11" ht="14.25" x14ac:dyDescent="0.2">
      <c r="A749" s="22">
        <v>2402</v>
      </c>
      <c r="B749" s="23">
        <v>38749</v>
      </c>
      <c r="C749" s="24">
        <v>6.3655030800821359</v>
      </c>
      <c r="D749" s="22">
        <v>4</v>
      </c>
      <c r="E749" s="25">
        <v>178575</v>
      </c>
      <c r="F749" s="26">
        <v>2.99</v>
      </c>
      <c r="G749" s="27">
        <f t="shared" si="55"/>
        <v>533939.25</v>
      </c>
      <c r="H749" s="28" t="str">
        <f t="shared" si="56"/>
        <v>No</v>
      </c>
      <c r="I749" s="28" t="str">
        <f t="shared" si="57"/>
        <v>Yes</v>
      </c>
      <c r="J749" s="28" t="str">
        <f t="shared" si="58"/>
        <v>No</v>
      </c>
      <c r="K749" s="29">
        <f t="shared" si="59"/>
        <v>0.09</v>
      </c>
    </row>
    <row r="750" spans="1:11" ht="14.25" x14ac:dyDescent="0.2">
      <c r="A750" s="22">
        <v>2404</v>
      </c>
      <c r="B750" s="23">
        <v>38753</v>
      </c>
      <c r="C750" s="24">
        <v>6.3545516769336068</v>
      </c>
      <c r="D750" s="22">
        <v>21</v>
      </c>
      <c r="E750" s="25">
        <v>177300</v>
      </c>
      <c r="F750" s="26">
        <v>9.99</v>
      </c>
      <c r="G750" s="27">
        <f t="shared" si="55"/>
        <v>1771227</v>
      </c>
      <c r="H750" s="28" t="str">
        <f t="shared" si="56"/>
        <v>No</v>
      </c>
      <c r="I750" s="28" t="str">
        <f t="shared" si="57"/>
        <v>Yes</v>
      </c>
      <c r="J750" s="28" t="str">
        <f t="shared" si="58"/>
        <v>Yes</v>
      </c>
      <c r="K750" s="29">
        <f t="shared" si="59"/>
        <v>0.2</v>
      </c>
    </row>
    <row r="751" spans="1:11" ht="14.25" x14ac:dyDescent="0.2">
      <c r="A751" s="22">
        <v>2404</v>
      </c>
      <c r="B751" s="23">
        <v>38308</v>
      </c>
      <c r="C751" s="24">
        <v>7.5728952772073921</v>
      </c>
      <c r="D751" s="22">
        <v>6</v>
      </c>
      <c r="E751" s="25">
        <v>574585</v>
      </c>
      <c r="F751" s="26">
        <v>2.99</v>
      </c>
      <c r="G751" s="27">
        <f t="shared" si="55"/>
        <v>1718009.1500000001</v>
      </c>
      <c r="H751" s="28" t="str">
        <f t="shared" si="56"/>
        <v>No</v>
      </c>
      <c r="I751" s="28" t="str">
        <f t="shared" si="57"/>
        <v>Yes</v>
      </c>
      <c r="J751" s="28" t="str">
        <f t="shared" si="58"/>
        <v>Yes</v>
      </c>
      <c r="K751" s="29">
        <f t="shared" si="59"/>
        <v>0.2</v>
      </c>
    </row>
    <row r="752" spans="1:11" ht="14.25" x14ac:dyDescent="0.2">
      <c r="A752" s="22">
        <v>2406</v>
      </c>
      <c r="B752" s="23">
        <v>41250</v>
      </c>
      <c r="C752" s="24">
        <v>-0.48186173853524983</v>
      </c>
      <c r="D752" s="22">
        <v>25</v>
      </c>
      <c r="E752" s="25">
        <v>426515</v>
      </c>
      <c r="F752" s="26">
        <v>7.99</v>
      </c>
      <c r="G752" s="27">
        <f t="shared" si="55"/>
        <v>3407854.85</v>
      </c>
      <c r="H752" s="28" t="str">
        <f t="shared" si="56"/>
        <v>Yes</v>
      </c>
      <c r="I752" s="28" t="str">
        <f t="shared" si="57"/>
        <v>Yes</v>
      </c>
      <c r="J752" s="28" t="str">
        <f t="shared" si="58"/>
        <v>No</v>
      </c>
      <c r="K752" s="29">
        <f t="shared" si="59"/>
        <v>0.15</v>
      </c>
    </row>
    <row r="753" spans="1:11" ht="14.25" x14ac:dyDescent="0.2">
      <c r="A753" s="22">
        <v>2408</v>
      </c>
      <c r="B753" s="23">
        <v>39414</v>
      </c>
      <c r="C753" s="24">
        <v>4.5448323066392877</v>
      </c>
      <c r="D753" s="22">
        <v>24</v>
      </c>
      <c r="E753" s="25">
        <v>441164</v>
      </c>
      <c r="F753" s="26">
        <v>12.99</v>
      </c>
      <c r="G753" s="27">
        <f t="shared" si="55"/>
        <v>5730720.3600000003</v>
      </c>
      <c r="H753" s="28" t="str">
        <f t="shared" si="56"/>
        <v>No</v>
      </c>
      <c r="I753" s="28" t="str">
        <f t="shared" si="57"/>
        <v>Yes</v>
      </c>
      <c r="J753" s="28" t="str">
        <f t="shared" si="58"/>
        <v>No</v>
      </c>
      <c r="K753" s="29">
        <f t="shared" si="59"/>
        <v>0.15</v>
      </c>
    </row>
    <row r="754" spans="1:11" ht="14.25" x14ac:dyDescent="0.2">
      <c r="A754" s="22">
        <v>2408</v>
      </c>
      <c r="B754" s="23">
        <v>38108</v>
      </c>
      <c r="C754" s="24">
        <v>8.1204654346338128</v>
      </c>
      <c r="D754" s="22">
        <v>18</v>
      </c>
      <c r="E754" s="25">
        <v>638012</v>
      </c>
      <c r="F754" s="26">
        <v>15.99</v>
      </c>
      <c r="G754" s="27">
        <f t="shared" si="55"/>
        <v>10201811.880000001</v>
      </c>
      <c r="H754" s="28" t="str">
        <f t="shared" si="56"/>
        <v>No</v>
      </c>
      <c r="I754" s="28" t="str">
        <f t="shared" si="57"/>
        <v>Yes</v>
      </c>
      <c r="J754" s="28" t="str">
        <f t="shared" si="58"/>
        <v>Yes</v>
      </c>
      <c r="K754" s="29">
        <f t="shared" si="59"/>
        <v>0.2</v>
      </c>
    </row>
    <row r="755" spans="1:11" ht="14.25" x14ac:dyDescent="0.2">
      <c r="A755" s="22">
        <v>2410</v>
      </c>
      <c r="B755" s="23">
        <v>38991</v>
      </c>
      <c r="C755" s="24">
        <v>5.7029431895961666</v>
      </c>
      <c r="D755" s="22">
        <v>20</v>
      </c>
      <c r="E755" s="25">
        <v>415941</v>
      </c>
      <c r="F755" s="26">
        <v>9.99</v>
      </c>
      <c r="G755" s="27">
        <f t="shared" si="55"/>
        <v>4155250.5900000003</v>
      </c>
      <c r="H755" s="28" t="str">
        <f t="shared" si="56"/>
        <v>No</v>
      </c>
      <c r="I755" s="28" t="str">
        <f t="shared" si="57"/>
        <v>Yes</v>
      </c>
      <c r="J755" s="28" t="str">
        <f t="shared" si="58"/>
        <v>Yes</v>
      </c>
      <c r="K755" s="29">
        <f t="shared" si="59"/>
        <v>0.2</v>
      </c>
    </row>
    <row r="756" spans="1:11" ht="14.25" x14ac:dyDescent="0.2">
      <c r="A756" s="22">
        <v>2412</v>
      </c>
      <c r="B756" s="23">
        <v>36636</v>
      </c>
      <c r="C756" s="24">
        <v>12.150581793292266</v>
      </c>
      <c r="D756" s="22">
        <v>19</v>
      </c>
      <c r="E756" s="25">
        <v>497467</v>
      </c>
      <c r="F756" s="26">
        <v>2.99</v>
      </c>
      <c r="G756" s="27">
        <f t="shared" si="55"/>
        <v>1487426.33</v>
      </c>
      <c r="H756" s="28" t="str">
        <f t="shared" si="56"/>
        <v>No</v>
      </c>
      <c r="I756" s="28" t="str">
        <f t="shared" si="57"/>
        <v>Yes</v>
      </c>
      <c r="J756" s="28" t="str">
        <f t="shared" si="58"/>
        <v>Yes</v>
      </c>
      <c r="K756" s="29">
        <f t="shared" si="59"/>
        <v>0.2</v>
      </c>
    </row>
    <row r="757" spans="1:11" ht="14.25" x14ac:dyDescent="0.2">
      <c r="A757" s="22">
        <v>2412</v>
      </c>
      <c r="B757" s="23">
        <v>37889</v>
      </c>
      <c r="C757" s="24">
        <v>8.7200547570157418</v>
      </c>
      <c r="D757" s="22">
        <v>9</v>
      </c>
      <c r="E757" s="25">
        <v>458020</v>
      </c>
      <c r="F757" s="26">
        <v>2.99</v>
      </c>
      <c r="G757" s="27">
        <f t="shared" si="55"/>
        <v>1369479.8</v>
      </c>
      <c r="H757" s="28" t="str">
        <f t="shared" si="56"/>
        <v>No</v>
      </c>
      <c r="I757" s="28" t="str">
        <f t="shared" si="57"/>
        <v>Yes</v>
      </c>
      <c r="J757" s="28" t="str">
        <f t="shared" si="58"/>
        <v>Yes</v>
      </c>
      <c r="K757" s="29">
        <f t="shared" si="59"/>
        <v>0.2</v>
      </c>
    </row>
    <row r="758" spans="1:11" ht="14.25" x14ac:dyDescent="0.2">
      <c r="A758" s="22">
        <v>2416</v>
      </c>
      <c r="B758" s="23">
        <v>39902</v>
      </c>
      <c r="C758" s="24">
        <v>3.2087611225188226</v>
      </c>
      <c r="D758" s="22">
        <v>2</v>
      </c>
      <c r="E758" s="25">
        <v>362472</v>
      </c>
      <c r="F758" s="26">
        <v>2.99</v>
      </c>
      <c r="G758" s="27">
        <f t="shared" si="55"/>
        <v>1083791.28</v>
      </c>
      <c r="H758" s="28" t="str">
        <f t="shared" si="56"/>
        <v>No</v>
      </c>
      <c r="I758" s="28" t="str">
        <f t="shared" si="57"/>
        <v>No</v>
      </c>
      <c r="J758" s="28" t="str">
        <f t="shared" si="58"/>
        <v>No</v>
      </c>
      <c r="K758" s="29">
        <f t="shared" si="59"/>
        <v>0.09</v>
      </c>
    </row>
    <row r="759" spans="1:11" ht="14.25" x14ac:dyDescent="0.2">
      <c r="A759" s="22">
        <v>2417</v>
      </c>
      <c r="B759" s="23">
        <v>39128</v>
      </c>
      <c r="C759" s="24">
        <v>5.3278576317590689</v>
      </c>
      <c r="D759" s="22">
        <v>18</v>
      </c>
      <c r="E759" s="25">
        <v>340561</v>
      </c>
      <c r="F759" s="26">
        <v>2.99</v>
      </c>
      <c r="G759" s="27">
        <f t="shared" si="55"/>
        <v>1018277.3900000001</v>
      </c>
      <c r="H759" s="28" t="str">
        <f t="shared" si="56"/>
        <v>No</v>
      </c>
      <c r="I759" s="28" t="str">
        <f t="shared" si="57"/>
        <v>Yes</v>
      </c>
      <c r="J759" s="28" t="str">
        <f t="shared" si="58"/>
        <v>Yes</v>
      </c>
      <c r="K759" s="29">
        <f t="shared" si="59"/>
        <v>0.2</v>
      </c>
    </row>
    <row r="760" spans="1:11" ht="14.25" x14ac:dyDescent="0.2">
      <c r="A760" s="22">
        <v>2418</v>
      </c>
      <c r="B760" s="23">
        <v>37723</v>
      </c>
      <c r="C760" s="24">
        <v>9.1745379876796722</v>
      </c>
      <c r="D760" s="22">
        <v>19</v>
      </c>
      <c r="E760" s="25">
        <v>288112</v>
      </c>
      <c r="F760" s="26">
        <v>12.99</v>
      </c>
      <c r="G760" s="27">
        <f t="shared" si="55"/>
        <v>3742574.88</v>
      </c>
      <c r="H760" s="28" t="str">
        <f t="shared" si="56"/>
        <v>No</v>
      </c>
      <c r="I760" s="28" t="str">
        <f t="shared" si="57"/>
        <v>Yes</v>
      </c>
      <c r="J760" s="28" t="str">
        <f t="shared" si="58"/>
        <v>Yes</v>
      </c>
      <c r="K760" s="29">
        <f t="shared" si="59"/>
        <v>0.2</v>
      </c>
    </row>
    <row r="761" spans="1:11" ht="14.25" x14ac:dyDescent="0.2">
      <c r="A761" s="22">
        <v>2419</v>
      </c>
      <c r="B761" s="23">
        <v>39204</v>
      </c>
      <c r="C761" s="24">
        <v>5.1197809719370291</v>
      </c>
      <c r="D761" s="22">
        <v>25</v>
      </c>
      <c r="E761" s="25">
        <v>3598</v>
      </c>
      <c r="F761" s="26">
        <v>2.99</v>
      </c>
      <c r="G761" s="27">
        <f t="shared" si="55"/>
        <v>10758.02</v>
      </c>
      <c r="H761" s="28" t="str">
        <f t="shared" si="56"/>
        <v>No</v>
      </c>
      <c r="I761" s="28" t="str">
        <f t="shared" si="57"/>
        <v>Yes</v>
      </c>
      <c r="J761" s="28" t="str">
        <f t="shared" si="58"/>
        <v>No</v>
      </c>
      <c r="K761" s="29">
        <f t="shared" si="59"/>
        <v>0.2</v>
      </c>
    </row>
    <row r="762" spans="1:11" ht="14.25" x14ac:dyDescent="0.2">
      <c r="A762" s="22">
        <v>2420</v>
      </c>
      <c r="B762" s="23">
        <v>37471</v>
      </c>
      <c r="C762" s="24">
        <v>9.8644763860369604</v>
      </c>
      <c r="D762" s="22">
        <v>3</v>
      </c>
      <c r="E762" s="25">
        <v>425634</v>
      </c>
      <c r="F762" s="26">
        <v>15.99</v>
      </c>
      <c r="G762" s="27">
        <f t="shared" si="55"/>
        <v>6805887.6600000001</v>
      </c>
      <c r="H762" s="28" t="str">
        <f t="shared" si="56"/>
        <v>No</v>
      </c>
      <c r="I762" s="28" t="str">
        <f t="shared" si="57"/>
        <v>Yes</v>
      </c>
      <c r="J762" s="28" t="str">
        <f t="shared" si="58"/>
        <v>Yes</v>
      </c>
      <c r="K762" s="29">
        <f t="shared" si="59"/>
        <v>0.2</v>
      </c>
    </row>
    <row r="763" spans="1:11" ht="14.25" x14ac:dyDescent="0.2">
      <c r="A763" s="22">
        <v>2422</v>
      </c>
      <c r="B763" s="23">
        <v>37636</v>
      </c>
      <c r="C763" s="24">
        <v>9.4127310061601648</v>
      </c>
      <c r="D763" s="22">
        <v>12</v>
      </c>
      <c r="E763" s="25">
        <v>181067</v>
      </c>
      <c r="F763" s="26">
        <v>2.99</v>
      </c>
      <c r="G763" s="27">
        <f t="shared" si="55"/>
        <v>541390.33000000007</v>
      </c>
      <c r="H763" s="28" t="str">
        <f t="shared" si="56"/>
        <v>No</v>
      </c>
      <c r="I763" s="28" t="str">
        <f t="shared" si="57"/>
        <v>Yes</v>
      </c>
      <c r="J763" s="28" t="str">
        <f t="shared" si="58"/>
        <v>No</v>
      </c>
      <c r="K763" s="29">
        <f t="shared" si="59"/>
        <v>0.2</v>
      </c>
    </row>
    <row r="764" spans="1:11" ht="14.25" x14ac:dyDescent="0.2">
      <c r="A764" s="22">
        <v>2427</v>
      </c>
      <c r="B764" s="23">
        <v>40360</v>
      </c>
      <c r="C764" s="24">
        <v>1.9548254620123204</v>
      </c>
      <c r="D764" s="22">
        <v>18</v>
      </c>
      <c r="E764" s="25">
        <v>267995</v>
      </c>
      <c r="F764" s="26">
        <v>9.99</v>
      </c>
      <c r="G764" s="27">
        <f t="shared" si="55"/>
        <v>2677270.0500000003</v>
      </c>
      <c r="H764" s="28" t="str">
        <f t="shared" si="56"/>
        <v>Yes</v>
      </c>
      <c r="I764" s="28" t="str">
        <f t="shared" si="57"/>
        <v>Yes</v>
      </c>
      <c r="J764" s="28" t="str">
        <f t="shared" si="58"/>
        <v>No</v>
      </c>
      <c r="K764" s="29">
        <f t="shared" si="59"/>
        <v>0.15</v>
      </c>
    </row>
    <row r="765" spans="1:11" ht="14.25" x14ac:dyDescent="0.2">
      <c r="A765" s="22">
        <v>2429</v>
      </c>
      <c r="B765" s="23">
        <v>40815</v>
      </c>
      <c r="C765" s="24">
        <v>0.70910335386721424</v>
      </c>
      <c r="D765" s="22">
        <v>19</v>
      </c>
      <c r="E765" s="25">
        <v>393331</v>
      </c>
      <c r="F765" s="26">
        <v>7.99</v>
      </c>
      <c r="G765" s="27">
        <f t="shared" si="55"/>
        <v>3142714.69</v>
      </c>
      <c r="H765" s="28" t="str">
        <f t="shared" si="56"/>
        <v>Yes</v>
      </c>
      <c r="I765" s="28" t="str">
        <f t="shared" si="57"/>
        <v>Yes</v>
      </c>
      <c r="J765" s="28" t="str">
        <f t="shared" si="58"/>
        <v>No</v>
      </c>
      <c r="K765" s="29">
        <f t="shared" si="59"/>
        <v>0.15</v>
      </c>
    </row>
    <row r="766" spans="1:11" ht="14.25" x14ac:dyDescent="0.2">
      <c r="A766" s="22">
        <v>2429</v>
      </c>
      <c r="B766" s="23">
        <v>37158</v>
      </c>
      <c r="C766" s="24">
        <v>10.721423682409309</v>
      </c>
      <c r="D766" s="22">
        <v>13</v>
      </c>
      <c r="E766" s="25">
        <v>459842</v>
      </c>
      <c r="F766" s="26">
        <v>15.99</v>
      </c>
      <c r="G766" s="27">
        <f t="shared" si="55"/>
        <v>7352873.5800000001</v>
      </c>
      <c r="H766" s="28" t="str">
        <f t="shared" si="56"/>
        <v>No</v>
      </c>
      <c r="I766" s="28" t="str">
        <f t="shared" si="57"/>
        <v>Yes</v>
      </c>
      <c r="J766" s="28" t="str">
        <f t="shared" si="58"/>
        <v>Yes</v>
      </c>
      <c r="K766" s="29">
        <f t="shared" si="59"/>
        <v>0.2</v>
      </c>
    </row>
    <row r="767" spans="1:11" ht="14.25" x14ac:dyDescent="0.2">
      <c r="A767" s="22">
        <v>2429</v>
      </c>
      <c r="B767" s="23">
        <v>40713</v>
      </c>
      <c r="C767" s="24">
        <v>0.9883641341546886</v>
      </c>
      <c r="D767" s="22">
        <v>24</v>
      </c>
      <c r="E767" s="25">
        <v>683391</v>
      </c>
      <c r="F767" s="26">
        <v>12.99</v>
      </c>
      <c r="G767" s="27">
        <f t="shared" si="55"/>
        <v>8877249.0899999999</v>
      </c>
      <c r="H767" s="28" t="str">
        <f t="shared" si="56"/>
        <v>Yes</v>
      </c>
      <c r="I767" s="28" t="str">
        <f t="shared" si="57"/>
        <v>Yes</v>
      </c>
      <c r="J767" s="28" t="str">
        <f t="shared" si="58"/>
        <v>No</v>
      </c>
      <c r="K767" s="29">
        <f t="shared" si="59"/>
        <v>0.15</v>
      </c>
    </row>
    <row r="768" spans="1:11" ht="14.25" x14ac:dyDescent="0.2">
      <c r="A768" s="22">
        <v>2430</v>
      </c>
      <c r="B768" s="23">
        <v>39121</v>
      </c>
      <c r="C768" s="24">
        <v>5.3470225872689943</v>
      </c>
      <c r="D768" s="22">
        <v>11</v>
      </c>
      <c r="E768" s="25">
        <v>622169</v>
      </c>
      <c r="F768" s="26">
        <v>12.99</v>
      </c>
      <c r="G768" s="27">
        <f t="shared" si="55"/>
        <v>8081975.3100000005</v>
      </c>
      <c r="H768" s="28" t="str">
        <f t="shared" si="56"/>
        <v>No</v>
      </c>
      <c r="I768" s="28" t="str">
        <f t="shared" si="57"/>
        <v>Yes</v>
      </c>
      <c r="J768" s="28" t="str">
        <f t="shared" si="58"/>
        <v>Yes</v>
      </c>
      <c r="K768" s="29">
        <f t="shared" si="59"/>
        <v>0.2</v>
      </c>
    </row>
    <row r="769" spans="1:11" ht="14.25" x14ac:dyDescent="0.2">
      <c r="A769" s="22">
        <v>2430</v>
      </c>
      <c r="B769" s="23">
        <v>38828</v>
      </c>
      <c r="C769" s="24">
        <v>6.1492128678986999</v>
      </c>
      <c r="D769" s="22">
        <v>12</v>
      </c>
      <c r="E769" s="25">
        <v>22979</v>
      </c>
      <c r="F769" s="26">
        <v>9.99</v>
      </c>
      <c r="G769" s="27">
        <f t="shared" si="55"/>
        <v>229560.21</v>
      </c>
      <c r="H769" s="28" t="str">
        <f t="shared" si="56"/>
        <v>No</v>
      </c>
      <c r="I769" s="28" t="str">
        <f t="shared" si="57"/>
        <v>Yes</v>
      </c>
      <c r="J769" s="28" t="str">
        <f t="shared" si="58"/>
        <v>No</v>
      </c>
      <c r="K769" s="29">
        <f t="shared" si="59"/>
        <v>0.2</v>
      </c>
    </row>
    <row r="770" spans="1:11" ht="14.25" x14ac:dyDescent="0.2">
      <c r="A770" s="22">
        <v>2432</v>
      </c>
      <c r="B770" s="23">
        <v>37243</v>
      </c>
      <c r="C770" s="24">
        <v>10.488706365503081</v>
      </c>
      <c r="D770" s="22">
        <v>16</v>
      </c>
      <c r="E770" s="25">
        <v>9584</v>
      </c>
      <c r="F770" s="26">
        <v>10.99</v>
      </c>
      <c r="G770" s="27">
        <f t="shared" ref="G770:G833" si="60">Number_of_Books_Sold*Sell_Price</f>
        <v>105328.16</v>
      </c>
      <c r="H770" s="28" t="str">
        <f t="shared" ref="H770:H833" si="61">IF(AND(Years_Under_Contract&lt;2,Number_of_Books_in_Print&gt;4)=TRUE,"Yes","No")</f>
        <v>No</v>
      </c>
      <c r="I770" s="28" t="str">
        <f t="shared" ref="I770:I833" si="62">IF(OR(Years_Under_Contract&gt;5,Number_of_Books_in_Print&gt;=10)=TRUE,"Yes","No")</f>
        <v>Yes</v>
      </c>
      <c r="J770" s="28" t="str">
        <f t="shared" ref="J770:J833" si="63">IF(AND(Years_Under_Contract&gt;5,OR(Number_of_Books_in_Print&gt;350000,Income_Earned&gt;=1000000))=TRUE,"Yes","No")</f>
        <v>No</v>
      </c>
      <c r="K770" s="29">
        <f t="shared" ref="K770:K833" si="64">IF(AND(Years_Under_Contract&gt;5,OR(Number_of_Books_in_Print&gt;10,Income_Earned&gt;1000000)),0.2,IF(Number_of_Books_in_Print&gt;10,0.15,0.09))</f>
        <v>0.2</v>
      </c>
    </row>
    <row r="771" spans="1:11" ht="14.25" x14ac:dyDescent="0.2">
      <c r="A771" s="22">
        <v>2433</v>
      </c>
      <c r="B771" s="23">
        <v>37557</v>
      </c>
      <c r="C771" s="24">
        <v>9.6290212183436008</v>
      </c>
      <c r="D771" s="22">
        <v>9</v>
      </c>
      <c r="E771" s="25">
        <v>586851</v>
      </c>
      <c r="F771" s="26">
        <v>2.99</v>
      </c>
      <c r="G771" s="27">
        <f t="shared" si="60"/>
        <v>1754684.4900000002</v>
      </c>
      <c r="H771" s="28" t="str">
        <f t="shared" si="61"/>
        <v>No</v>
      </c>
      <c r="I771" s="28" t="str">
        <f t="shared" si="62"/>
        <v>Yes</v>
      </c>
      <c r="J771" s="28" t="str">
        <f t="shared" si="63"/>
        <v>Yes</v>
      </c>
      <c r="K771" s="29">
        <f t="shared" si="64"/>
        <v>0.2</v>
      </c>
    </row>
    <row r="772" spans="1:11" ht="14.25" x14ac:dyDescent="0.2">
      <c r="A772" s="22">
        <v>2436</v>
      </c>
      <c r="B772" s="23">
        <v>37508</v>
      </c>
      <c r="C772" s="24">
        <v>9.763175906913073</v>
      </c>
      <c r="D772" s="22">
        <v>12</v>
      </c>
      <c r="E772" s="25">
        <v>664385</v>
      </c>
      <c r="F772" s="26">
        <v>23.99</v>
      </c>
      <c r="G772" s="27">
        <f t="shared" si="60"/>
        <v>15938596.149999999</v>
      </c>
      <c r="H772" s="28" t="str">
        <f t="shared" si="61"/>
        <v>No</v>
      </c>
      <c r="I772" s="28" t="str">
        <f t="shared" si="62"/>
        <v>Yes</v>
      </c>
      <c r="J772" s="28" t="str">
        <f t="shared" si="63"/>
        <v>Yes</v>
      </c>
      <c r="K772" s="29">
        <f t="shared" si="64"/>
        <v>0.2</v>
      </c>
    </row>
    <row r="773" spans="1:11" ht="14.25" x14ac:dyDescent="0.2">
      <c r="A773" s="22">
        <v>2436</v>
      </c>
      <c r="B773" s="23">
        <v>40077</v>
      </c>
      <c r="C773" s="24">
        <v>2.729637234770705</v>
      </c>
      <c r="D773" s="22">
        <v>15</v>
      </c>
      <c r="E773" s="25">
        <v>199309</v>
      </c>
      <c r="F773" s="26">
        <v>2.99</v>
      </c>
      <c r="G773" s="27">
        <f t="shared" si="60"/>
        <v>595933.91</v>
      </c>
      <c r="H773" s="28" t="str">
        <f t="shared" si="61"/>
        <v>No</v>
      </c>
      <c r="I773" s="28" t="str">
        <f t="shared" si="62"/>
        <v>Yes</v>
      </c>
      <c r="J773" s="28" t="str">
        <f t="shared" si="63"/>
        <v>No</v>
      </c>
      <c r="K773" s="29">
        <f t="shared" si="64"/>
        <v>0.15</v>
      </c>
    </row>
    <row r="774" spans="1:11" ht="14.25" x14ac:dyDescent="0.2">
      <c r="A774" s="22">
        <v>2436</v>
      </c>
      <c r="B774" s="23">
        <v>39354</v>
      </c>
      <c r="C774" s="24">
        <v>4.7091033538672145</v>
      </c>
      <c r="D774" s="22">
        <v>21</v>
      </c>
      <c r="E774" s="25">
        <v>480134</v>
      </c>
      <c r="F774" s="26">
        <v>10.99</v>
      </c>
      <c r="G774" s="27">
        <f t="shared" si="60"/>
        <v>5276672.66</v>
      </c>
      <c r="H774" s="28" t="str">
        <f t="shared" si="61"/>
        <v>No</v>
      </c>
      <c r="I774" s="28" t="str">
        <f t="shared" si="62"/>
        <v>Yes</v>
      </c>
      <c r="J774" s="28" t="str">
        <f t="shared" si="63"/>
        <v>No</v>
      </c>
      <c r="K774" s="29">
        <f t="shared" si="64"/>
        <v>0.15</v>
      </c>
    </row>
    <row r="775" spans="1:11" ht="14.25" x14ac:dyDescent="0.2">
      <c r="A775" s="22">
        <v>2441</v>
      </c>
      <c r="B775" s="23">
        <v>37069</v>
      </c>
      <c r="C775" s="24">
        <v>10.965092402464066</v>
      </c>
      <c r="D775" s="22">
        <v>14</v>
      </c>
      <c r="E775" s="25">
        <v>602808</v>
      </c>
      <c r="F775" s="26">
        <v>9.99</v>
      </c>
      <c r="G775" s="27">
        <f t="shared" si="60"/>
        <v>6022051.9199999999</v>
      </c>
      <c r="H775" s="28" t="str">
        <f t="shared" si="61"/>
        <v>No</v>
      </c>
      <c r="I775" s="28" t="str">
        <f t="shared" si="62"/>
        <v>Yes</v>
      </c>
      <c r="J775" s="28" t="str">
        <f t="shared" si="63"/>
        <v>Yes</v>
      </c>
      <c r="K775" s="29">
        <f t="shared" si="64"/>
        <v>0.2</v>
      </c>
    </row>
    <row r="776" spans="1:11" ht="14.25" x14ac:dyDescent="0.2">
      <c r="A776" s="22">
        <v>2444</v>
      </c>
      <c r="B776" s="23">
        <v>37350</v>
      </c>
      <c r="C776" s="24">
        <v>10.195756331279945</v>
      </c>
      <c r="D776" s="22">
        <v>16</v>
      </c>
      <c r="E776" s="25">
        <v>602670</v>
      </c>
      <c r="F776" s="26">
        <v>10.99</v>
      </c>
      <c r="G776" s="27">
        <f t="shared" si="60"/>
        <v>6623343.2999999998</v>
      </c>
      <c r="H776" s="28" t="str">
        <f t="shared" si="61"/>
        <v>No</v>
      </c>
      <c r="I776" s="28" t="str">
        <f t="shared" si="62"/>
        <v>Yes</v>
      </c>
      <c r="J776" s="28" t="str">
        <f t="shared" si="63"/>
        <v>Yes</v>
      </c>
      <c r="K776" s="29">
        <f t="shared" si="64"/>
        <v>0.2</v>
      </c>
    </row>
    <row r="777" spans="1:11" ht="14.25" x14ac:dyDescent="0.2">
      <c r="A777" s="22">
        <v>2444</v>
      </c>
      <c r="B777" s="23">
        <v>41052</v>
      </c>
      <c r="C777" s="24">
        <v>6.0232717316906229E-2</v>
      </c>
      <c r="D777" s="22">
        <v>19</v>
      </c>
      <c r="E777" s="25">
        <v>490995</v>
      </c>
      <c r="F777" s="26">
        <v>5.99</v>
      </c>
      <c r="G777" s="27">
        <f t="shared" si="60"/>
        <v>2941060.0500000003</v>
      </c>
      <c r="H777" s="28" t="str">
        <f t="shared" si="61"/>
        <v>Yes</v>
      </c>
      <c r="I777" s="28" t="str">
        <f t="shared" si="62"/>
        <v>Yes</v>
      </c>
      <c r="J777" s="28" t="str">
        <f t="shared" si="63"/>
        <v>No</v>
      </c>
      <c r="K777" s="29">
        <f t="shared" si="64"/>
        <v>0.15</v>
      </c>
    </row>
    <row r="778" spans="1:11" ht="14.25" x14ac:dyDescent="0.2">
      <c r="A778" s="22">
        <v>2445</v>
      </c>
      <c r="B778" s="23">
        <v>40586</v>
      </c>
      <c r="C778" s="24">
        <v>1.3360711841204653</v>
      </c>
      <c r="D778" s="22">
        <v>20</v>
      </c>
      <c r="E778" s="25">
        <v>649404</v>
      </c>
      <c r="F778" s="26">
        <v>7.99</v>
      </c>
      <c r="G778" s="27">
        <f t="shared" si="60"/>
        <v>5188737.96</v>
      </c>
      <c r="H778" s="28" t="str">
        <f t="shared" si="61"/>
        <v>Yes</v>
      </c>
      <c r="I778" s="28" t="str">
        <f t="shared" si="62"/>
        <v>Yes</v>
      </c>
      <c r="J778" s="28" t="str">
        <f t="shared" si="63"/>
        <v>No</v>
      </c>
      <c r="K778" s="29">
        <f t="shared" si="64"/>
        <v>0.15</v>
      </c>
    </row>
    <row r="779" spans="1:11" ht="14.25" x14ac:dyDescent="0.2">
      <c r="A779" s="22">
        <v>2451</v>
      </c>
      <c r="B779" s="23">
        <v>39811</v>
      </c>
      <c r="C779" s="24">
        <v>3.4579055441478439</v>
      </c>
      <c r="D779" s="22">
        <v>21</v>
      </c>
      <c r="E779" s="25">
        <v>168055</v>
      </c>
      <c r="F779" s="26">
        <v>3.99</v>
      </c>
      <c r="G779" s="27">
        <f t="shared" si="60"/>
        <v>670539.45000000007</v>
      </c>
      <c r="H779" s="28" t="str">
        <f t="shared" si="61"/>
        <v>No</v>
      </c>
      <c r="I779" s="28" t="str">
        <f t="shared" si="62"/>
        <v>Yes</v>
      </c>
      <c r="J779" s="28" t="str">
        <f t="shared" si="63"/>
        <v>No</v>
      </c>
      <c r="K779" s="29">
        <f t="shared" si="64"/>
        <v>0.15</v>
      </c>
    </row>
    <row r="780" spans="1:11" ht="14.25" x14ac:dyDescent="0.2">
      <c r="A780" s="22">
        <v>2453</v>
      </c>
      <c r="B780" s="23">
        <v>36607</v>
      </c>
      <c r="C780" s="24">
        <v>12.229979466119097</v>
      </c>
      <c r="D780" s="22">
        <v>2</v>
      </c>
      <c r="E780" s="25">
        <v>193276</v>
      </c>
      <c r="F780" s="26">
        <v>9.99</v>
      </c>
      <c r="G780" s="27">
        <f t="shared" si="60"/>
        <v>1930827.24</v>
      </c>
      <c r="H780" s="28" t="str">
        <f t="shared" si="61"/>
        <v>No</v>
      </c>
      <c r="I780" s="28" t="str">
        <f t="shared" si="62"/>
        <v>Yes</v>
      </c>
      <c r="J780" s="28" t="str">
        <f t="shared" si="63"/>
        <v>Yes</v>
      </c>
      <c r="K780" s="29">
        <f t="shared" si="64"/>
        <v>0.2</v>
      </c>
    </row>
    <row r="781" spans="1:11" ht="14.25" x14ac:dyDescent="0.2">
      <c r="A781" s="22">
        <v>2456</v>
      </c>
      <c r="B781" s="23">
        <v>40881</v>
      </c>
      <c r="C781" s="24">
        <v>0.52840520191649554</v>
      </c>
      <c r="D781" s="22">
        <v>23</v>
      </c>
      <c r="E781" s="25">
        <v>563534</v>
      </c>
      <c r="F781" s="26">
        <v>2.99</v>
      </c>
      <c r="G781" s="27">
        <f t="shared" si="60"/>
        <v>1684966.6600000001</v>
      </c>
      <c r="H781" s="28" t="str">
        <f t="shared" si="61"/>
        <v>Yes</v>
      </c>
      <c r="I781" s="28" t="str">
        <f t="shared" si="62"/>
        <v>Yes</v>
      </c>
      <c r="J781" s="28" t="str">
        <f t="shared" si="63"/>
        <v>No</v>
      </c>
      <c r="K781" s="29">
        <f t="shared" si="64"/>
        <v>0.15</v>
      </c>
    </row>
    <row r="782" spans="1:11" ht="14.25" x14ac:dyDescent="0.2">
      <c r="A782" s="22">
        <v>2456</v>
      </c>
      <c r="B782" s="23">
        <v>36875</v>
      </c>
      <c r="C782" s="24">
        <v>11.496235455167694</v>
      </c>
      <c r="D782" s="22">
        <v>20</v>
      </c>
      <c r="E782" s="25">
        <v>300382</v>
      </c>
      <c r="F782" s="26">
        <v>2.99</v>
      </c>
      <c r="G782" s="27">
        <f t="shared" si="60"/>
        <v>898142.18</v>
      </c>
      <c r="H782" s="28" t="str">
        <f t="shared" si="61"/>
        <v>No</v>
      </c>
      <c r="I782" s="28" t="str">
        <f t="shared" si="62"/>
        <v>Yes</v>
      </c>
      <c r="J782" s="28" t="str">
        <f t="shared" si="63"/>
        <v>No</v>
      </c>
      <c r="K782" s="29">
        <f t="shared" si="64"/>
        <v>0.2</v>
      </c>
    </row>
    <row r="783" spans="1:11" ht="14.25" x14ac:dyDescent="0.2">
      <c r="A783" s="22">
        <v>2459</v>
      </c>
      <c r="B783" s="23">
        <v>39244</v>
      </c>
      <c r="C783" s="24">
        <v>5.0102669404517455</v>
      </c>
      <c r="D783" s="22">
        <v>1</v>
      </c>
      <c r="E783" s="25">
        <v>447781</v>
      </c>
      <c r="F783" s="26">
        <v>2.99</v>
      </c>
      <c r="G783" s="27">
        <f t="shared" si="60"/>
        <v>1338865.1900000002</v>
      </c>
      <c r="H783" s="28" t="str">
        <f t="shared" si="61"/>
        <v>No</v>
      </c>
      <c r="I783" s="28" t="str">
        <f t="shared" si="62"/>
        <v>Yes</v>
      </c>
      <c r="J783" s="28" t="str">
        <f t="shared" si="63"/>
        <v>Yes</v>
      </c>
      <c r="K783" s="29">
        <f t="shared" si="64"/>
        <v>0.2</v>
      </c>
    </row>
    <row r="784" spans="1:11" ht="14.25" x14ac:dyDescent="0.2">
      <c r="A784" s="22">
        <v>2460</v>
      </c>
      <c r="B784" s="23">
        <v>37318</v>
      </c>
      <c r="C784" s="24">
        <v>10.283367556468173</v>
      </c>
      <c r="D784" s="22">
        <v>18</v>
      </c>
      <c r="E784" s="25">
        <v>182104</v>
      </c>
      <c r="F784" s="26">
        <v>12.99</v>
      </c>
      <c r="G784" s="27">
        <f t="shared" si="60"/>
        <v>2365530.96</v>
      </c>
      <c r="H784" s="28" t="str">
        <f t="shared" si="61"/>
        <v>No</v>
      </c>
      <c r="I784" s="28" t="str">
        <f t="shared" si="62"/>
        <v>Yes</v>
      </c>
      <c r="J784" s="28" t="str">
        <f t="shared" si="63"/>
        <v>Yes</v>
      </c>
      <c r="K784" s="29">
        <f t="shared" si="64"/>
        <v>0.2</v>
      </c>
    </row>
    <row r="785" spans="1:11" ht="14.25" x14ac:dyDescent="0.2">
      <c r="A785" s="22">
        <v>2460</v>
      </c>
      <c r="B785" s="23">
        <v>37503</v>
      </c>
      <c r="C785" s="24">
        <v>9.7768651608487342</v>
      </c>
      <c r="D785" s="22">
        <v>7</v>
      </c>
      <c r="E785" s="25">
        <v>177805</v>
      </c>
      <c r="F785" s="26">
        <v>7.99</v>
      </c>
      <c r="G785" s="27">
        <f t="shared" si="60"/>
        <v>1420661.95</v>
      </c>
      <c r="H785" s="28" t="str">
        <f t="shared" si="61"/>
        <v>No</v>
      </c>
      <c r="I785" s="28" t="str">
        <f t="shared" si="62"/>
        <v>Yes</v>
      </c>
      <c r="J785" s="28" t="str">
        <f t="shared" si="63"/>
        <v>Yes</v>
      </c>
      <c r="K785" s="29">
        <f t="shared" si="64"/>
        <v>0.2</v>
      </c>
    </row>
    <row r="786" spans="1:11" ht="14.25" x14ac:dyDescent="0.2">
      <c r="A786" s="22">
        <v>2461</v>
      </c>
      <c r="B786" s="23">
        <v>37246</v>
      </c>
      <c r="C786" s="24">
        <v>10.480492813141684</v>
      </c>
      <c r="D786" s="22">
        <v>14</v>
      </c>
      <c r="E786" s="25">
        <v>480624</v>
      </c>
      <c r="F786" s="26">
        <v>10.99</v>
      </c>
      <c r="G786" s="27">
        <f t="shared" si="60"/>
        <v>5282057.76</v>
      </c>
      <c r="H786" s="28" t="str">
        <f t="shared" si="61"/>
        <v>No</v>
      </c>
      <c r="I786" s="28" t="str">
        <f t="shared" si="62"/>
        <v>Yes</v>
      </c>
      <c r="J786" s="28" t="str">
        <f t="shared" si="63"/>
        <v>Yes</v>
      </c>
      <c r="K786" s="29">
        <f t="shared" si="64"/>
        <v>0.2</v>
      </c>
    </row>
    <row r="787" spans="1:11" ht="14.25" x14ac:dyDescent="0.2">
      <c r="A787" s="22">
        <v>2464</v>
      </c>
      <c r="B787" s="23">
        <v>37592</v>
      </c>
      <c r="C787" s="24">
        <v>9.5331964407939775</v>
      </c>
      <c r="D787" s="22">
        <v>25</v>
      </c>
      <c r="E787" s="25">
        <v>8744</v>
      </c>
      <c r="F787" s="26">
        <v>23.99</v>
      </c>
      <c r="G787" s="27">
        <f t="shared" si="60"/>
        <v>209768.56</v>
      </c>
      <c r="H787" s="28" t="str">
        <f t="shared" si="61"/>
        <v>No</v>
      </c>
      <c r="I787" s="28" t="str">
        <f t="shared" si="62"/>
        <v>Yes</v>
      </c>
      <c r="J787" s="28" t="str">
        <f t="shared" si="63"/>
        <v>No</v>
      </c>
      <c r="K787" s="29">
        <f t="shared" si="64"/>
        <v>0.2</v>
      </c>
    </row>
    <row r="788" spans="1:11" ht="14.25" x14ac:dyDescent="0.2">
      <c r="A788" s="22">
        <v>2464</v>
      </c>
      <c r="B788" s="23">
        <v>40111</v>
      </c>
      <c r="C788" s="24">
        <v>2.6365503080082138</v>
      </c>
      <c r="D788" s="22">
        <v>7</v>
      </c>
      <c r="E788" s="25">
        <v>287169</v>
      </c>
      <c r="F788" s="26">
        <v>3.99</v>
      </c>
      <c r="G788" s="27">
        <f t="shared" si="60"/>
        <v>1145804.31</v>
      </c>
      <c r="H788" s="28" t="str">
        <f t="shared" si="61"/>
        <v>No</v>
      </c>
      <c r="I788" s="28" t="str">
        <f t="shared" si="62"/>
        <v>No</v>
      </c>
      <c r="J788" s="28" t="str">
        <f t="shared" si="63"/>
        <v>No</v>
      </c>
      <c r="K788" s="29">
        <f t="shared" si="64"/>
        <v>0.09</v>
      </c>
    </row>
    <row r="789" spans="1:11" ht="14.25" x14ac:dyDescent="0.2">
      <c r="A789" s="22">
        <v>2464</v>
      </c>
      <c r="B789" s="23">
        <v>40541</v>
      </c>
      <c r="C789" s="24">
        <v>1.4592744695414099</v>
      </c>
      <c r="D789" s="22">
        <v>25</v>
      </c>
      <c r="E789" s="25">
        <v>404167</v>
      </c>
      <c r="F789" s="26">
        <v>2.99</v>
      </c>
      <c r="G789" s="27">
        <f t="shared" si="60"/>
        <v>1208459.33</v>
      </c>
      <c r="H789" s="28" t="str">
        <f t="shared" si="61"/>
        <v>Yes</v>
      </c>
      <c r="I789" s="28" t="str">
        <f t="shared" si="62"/>
        <v>Yes</v>
      </c>
      <c r="J789" s="28" t="str">
        <f t="shared" si="63"/>
        <v>No</v>
      </c>
      <c r="K789" s="29">
        <f t="shared" si="64"/>
        <v>0.15</v>
      </c>
    </row>
    <row r="790" spans="1:11" ht="14.25" x14ac:dyDescent="0.2">
      <c r="A790" s="22">
        <v>2467</v>
      </c>
      <c r="B790" s="23">
        <v>39405</v>
      </c>
      <c r="C790" s="24">
        <v>4.5694729637234772</v>
      </c>
      <c r="D790" s="22">
        <v>3</v>
      </c>
      <c r="E790" s="25">
        <v>275492</v>
      </c>
      <c r="F790" s="26">
        <v>2.99</v>
      </c>
      <c r="G790" s="27">
        <f t="shared" si="60"/>
        <v>823721.08000000007</v>
      </c>
      <c r="H790" s="28" t="str">
        <f t="shared" si="61"/>
        <v>No</v>
      </c>
      <c r="I790" s="28" t="str">
        <f t="shared" si="62"/>
        <v>No</v>
      </c>
      <c r="J790" s="28" t="str">
        <f t="shared" si="63"/>
        <v>No</v>
      </c>
      <c r="K790" s="29">
        <f t="shared" si="64"/>
        <v>0.09</v>
      </c>
    </row>
    <row r="791" spans="1:11" ht="14.25" x14ac:dyDescent="0.2">
      <c r="A791" s="22">
        <v>2467</v>
      </c>
      <c r="B791" s="23">
        <v>39233</v>
      </c>
      <c r="C791" s="24">
        <v>5.0403832991101982</v>
      </c>
      <c r="D791" s="22">
        <v>6</v>
      </c>
      <c r="E791" s="25">
        <v>521744</v>
      </c>
      <c r="F791" s="26">
        <v>2.99</v>
      </c>
      <c r="G791" s="27">
        <f t="shared" si="60"/>
        <v>1560014.56</v>
      </c>
      <c r="H791" s="28" t="str">
        <f t="shared" si="61"/>
        <v>No</v>
      </c>
      <c r="I791" s="28" t="str">
        <f t="shared" si="62"/>
        <v>Yes</v>
      </c>
      <c r="J791" s="28" t="str">
        <f t="shared" si="63"/>
        <v>Yes</v>
      </c>
      <c r="K791" s="29">
        <f t="shared" si="64"/>
        <v>0.2</v>
      </c>
    </row>
    <row r="792" spans="1:11" ht="14.25" x14ac:dyDescent="0.2">
      <c r="A792" s="22">
        <v>2468</v>
      </c>
      <c r="B792" s="23">
        <v>39012</v>
      </c>
      <c r="C792" s="24">
        <v>5.6454483230663932</v>
      </c>
      <c r="D792" s="22">
        <v>2</v>
      </c>
      <c r="E792" s="25">
        <v>521571</v>
      </c>
      <c r="F792" s="26">
        <v>12.99</v>
      </c>
      <c r="G792" s="27">
        <f t="shared" si="60"/>
        <v>6775207.29</v>
      </c>
      <c r="H792" s="28" t="str">
        <f t="shared" si="61"/>
        <v>No</v>
      </c>
      <c r="I792" s="28" t="str">
        <f t="shared" si="62"/>
        <v>Yes</v>
      </c>
      <c r="J792" s="28" t="str">
        <f t="shared" si="63"/>
        <v>Yes</v>
      </c>
      <c r="K792" s="29">
        <f t="shared" si="64"/>
        <v>0.2</v>
      </c>
    </row>
    <row r="793" spans="1:11" ht="14.25" x14ac:dyDescent="0.2">
      <c r="A793" s="22">
        <v>2470</v>
      </c>
      <c r="B793" s="23">
        <v>37361</v>
      </c>
      <c r="C793" s="24">
        <v>10.165639972621491</v>
      </c>
      <c r="D793" s="22">
        <v>12</v>
      </c>
      <c r="E793" s="25">
        <v>577697</v>
      </c>
      <c r="F793" s="26">
        <v>5.99</v>
      </c>
      <c r="G793" s="27">
        <f t="shared" si="60"/>
        <v>3460405.0300000003</v>
      </c>
      <c r="H793" s="28" t="str">
        <f t="shared" si="61"/>
        <v>No</v>
      </c>
      <c r="I793" s="28" t="str">
        <f t="shared" si="62"/>
        <v>Yes</v>
      </c>
      <c r="J793" s="28" t="str">
        <f t="shared" si="63"/>
        <v>Yes</v>
      </c>
      <c r="K793" s="29">
        <f t="shared" si="64"/>
        <v>0.2</v>
      </c>
    </row>
    <row r="794" spans="1:11" ht="14.25" x14ac:dyDescent="0.2">
      <c r="A794" s="22">
        <v>2473</v>
      </c>
      <c r="B794" s="23">
        <v>38360</v>
      </c>
      <c r="C794" s="24">
        <v>7.4305270362765228</v>
      </c>
      <c r="D794" s="22">
        <v>25</v>
      </c>
      <c r="E794" s="25">
        <v>657159</v>
      </c>
      <c r="F794" s="26">
        <v>9.99</v>
      </c>
      <c r="G794" s="27">
        <f t="shared" si="60"/>
        <v>6565018.4100000001</v>
      </c>
      <c r="H794" s="28" t="str">
        <f t="shared" si="61"/>
        <v>No</v>
      </c>
      <c r="I794" s="28" t="str">
        <f t="shared" si="62"/>
        <v>Yes</v>
      </c>
      <c r="J794" s="28" t="str">
        <f t="shared" si="63"/>
        <v>Yes</v>
      </c>
      <c r="K794" s="29">
        <f t="shared" si="64"/>
        <v>0.2</v>
      </c>
    </row>
    <row r="795" spans="1:11" ht="14.25" x14ac:dyDescent="0.2">
      <c r="A795" s="22">
        <v>2474</v>
      </c>
      <c r="B795" s="23">
        <v>36763</v>
      </c>
      <c r="C795" s="24">
        <v>11.802874743326489</v>
      </c>
      <c r="D795" s="22">
        <v>18</v>
      </c>
      <c r="E795" s="25">
        <v>431514</v>
      </c>
      <c r="F795" s="26">
        <v>2.99</v>
      </c>
      <c r="G795" s="27">
        <f t="shared" si="60"/>
        <v>1290226.8600000001</v>
      </c>
      <c r="H795" s="28" t="str">
        <f t="shared" si="61"/>
        <v>No</v>
      </c>
      <c r="I795" s="28" t="str">
        <f t="shared" si="62"/>
        <v>Yes</v>
      </c>
      <c r="J795" s="28" t="str">
        <f t="shared" si="63"/>
        <v>Yes</v>
      </c>
      <c r="K795" s="29">
        <f t="shared" si="64"/>
        <v>0.2</v>
      </c>
    </row>
    <row r="796" spans="1:11" ht="14.25" x14ac:dyDescent="0.2">
      <c r="A796" s="22">
        <v>2474</v>
      </c>
      <c r="B796" s="23">
        <v>41062</v>
      </c>
      <c r="C796" s="24">
        <v>3.2854209445585217E-2</v>
      </c>
      <c r="D796" s="22">
        <v>17</v>
      </c>
      <c r="E796" s="25">
        <v>114745</v>
      </c>
      <c r="F796" s="26">
        <v>12.99</v>
      </c>
      <c r="G796" s="27">
        <f t="shared" si="60"/>
        <v>1490537.55</v>
      </c>
      <c r="H796" s="28" t="str">
        <f t="shared" si="61"/>
        <v>Yes</v>
      </c>
      <c r="I796" s="28" t="str">
        <f t="shared" si="62"/>
        <v>Yes</v>
      </c>
      <c r="J796" s="28" t="str">
        <f t="shared" si="63"/>
        <v>No</v>
      </c>
      <c r="K796" s="29">
        <f t="shared" si="64"/>
        <v>0.15</v>
      </c>
    </row>
    <row r="797" spans="1:11" ht="14.25" x14ac:dyDescent="0.2">
      <c r="A797" s="22">
        <v>2475</v>
      </c>
      <c r="B797" s="23">
        <v>37339</v>
      </c>
      <c r="C797" s="24">
        <v>10.225872689938399</v>
      </c>
      <c r="D797" s="22">
        <v>22</v>
      </c>
      <c r="E797" s="25">
        <v>661376</v>
      </c>
      <c r="F797" s="26">
        <v>10.99</v>
      </c>
      <c r="G797" s="27">
        <f t="shared" si="60"/>
        <v>7268522.2400000002</v>
      </c>
      <c r="H797" s="28" t="str">
        <f t="shared" si="61"/>
        <v>No</v>
      </c>
      <c r="I797" s="28" t="str">
        <f t="shared" si="62"/>
        <v>Yes</v>
      </c>
      <c r="J797" s="28" t="str">
        <f t="shared" si="63"/>
        <v>Yes</v>
      </c>
      <c r="K797" s="29">
        <f t="shared" si="64"/>
        <v>0.2</v>
      </c>
    </row>
    <row r="798" spans="1:11" ht="14.25" x14ac:dyDescent="0.2">
      <c r="A798" s="22">
        <v>2478</v>
      </c>
      <c r="B798" s="23">
        <v>38405</v>
      </c>
      <c r="C798" s="24">
        <v>7.3073237508555779</v>
      </c>
      <c r="D798" s="22">
        <v>11</v>
      </c>
      <c r="E798" s="25">
        <v>497403</v>
      </c>
      <c r="F798" s="26">
        <v>2.99</v>
      </c>
      <c r="G798" s="27">
        <f t="shared" si="60"/>
        <v>1487234.9700000002</v>
      </c>
      <c r="H798" s="28" t="str">
        <f t="shared" si="61"/>
        <v>No</v>
      </c>
      <c r="I798" s="28" t="str">
        <f t="shared" si="62"/>
        <v>Yes</v>
      </c>
      <c r="J798" s="28" t="str">
        <f t="shared" si="63"/>
        <v>Yes</v>
      </c>
      <c r="K798" s="29">
        <f t="shared" si="64"/>
        <v>0.2</v>
      </c>
    </row>
    <row r="799" spans="1:11" ht="14.25" x14ac:dyDescent="0.2">
      <c r="A799" s="22">
        <v>2482</v>
      </c>
      <c r="B799" s="23">
        <v>39068</v>
      </c>
      <c r="C799" s="24">
        <v>5.4921286789869956</v>
      </c>
      <c r="D799" s="22">
        <v>23</v>
      </c>
      <c r="E799" s="25">
        <v>290663</v>
      </c>
      <c r="F799" s="26">
        <v>10.99</v>
      </c>
      <c r="G799" s="27">
        <f t="shared" si="60"/>
        <v>3194386.37</v>
      </c>
      <c r="H799" s="28" t="str">
        <f t="shared" si="61"/>
        <v>No</v>
      </c>
      <c r="I799" s="28" t="str">
        <f t="shared" si="62"/>
        <v>Yes</v>
      </c>
      <c r="J799" s="28" t="str">
        <f t="shared" si="63"/>
        <v>Yes</v>
      </c>
      <c r="K799" s="29">
        <f t="shared" si="64"/>
        <v>0.2</v>
      </c>
    </row>
    <row r="800" spans="1:11" ht="14.25" x14ac:dyDescent="0.2">
      <c r="A800" s="22">
        <v>2483</v>
      </c>
      <c r="B800" s="23">
        <v>38144</v>
      </c>
      <c r="C800" s="24">
        <v>8.0219028062970565</v>
      </c>
      <c r="D800" s="22">
        <v>2</v>
      </c>
      <c r="E800" s="25">
        <v>156567</v>
      </c>
      <c r="F800" s="26">
        <v>3.99</v>
      </c>
      <c r="G800" s="27">
        <f t="shared" si="60"/>
        <v>624702.33000000007</v>
      </c>
      <c r="H800" s="28" t="str">
        <f t="shared" si="61"/>
        <v>No</v>
      </c>
      <c r="I800" s="28" t="str">
        <f t="shared" si="62"/>
        <v>Yes</v>
      </c>
      <c r="J800" s="28" t="str">
        <f t="shared" si="63"/>
        <v>No</v>
      </c>
      <c r="K800" s="29">
        <f t="shared" si="64"/>
        <v>0.09</v>
      </c>
    </row>
    <row r="801" spans="1:11" ht="14.25" x14ac:dyDescent="0.2">
      <c r="A801" s="22">
        <v>2485</v>
      </c>
      <c r="B801" s="23">
        <v>36575</v>
      </c>
      <c r="C801" s="24">
        <v>12.317590691307323</v>
      </c>
      <c r="D801" s="22">
        <v>7</v>
      </c>
      <c r="E801" s="25">
        <v>446436</v>
      </c>
      <c r="F801" s="26">
        <v>5.99</v>
      </c>
      <c r="G801" s="27">
        <f t="shared" si="60"/>
        <v>2674151.64</v>
      </c>
      <c r="H801" s="28" t="str">
        <f t="shared" si="61"/>
        <v>No</v>
      </c>
      <c r="I801" s="28" t="str">
        <f t="shared" si="62"/>
        <v>Yes</v>
      </c>
      <c r="J801" s="28" t="str">
        <f t="shared" si="63"/>
        <v>Yes</v>
      </c>
      <c r="K801" s="29">
        <f t="shared" si="64"/>
        <v>0.2</v>
      </c>
    </row>
    <row r="802" spans="1:11" ht="14.25" x14ac:dyDescent="0.2">
      <c r="A802" s="22">
        <v>2486</v>
      </c>
      <c r="B802" s="23">
        <v>40435</v>
      </c>
      <c r="C802" s="24">
        <v>1.7494866529774127</v>
      </c>
      <c r="D802" s="22">
        <v>1</v>
      </c>
      <c r="E802" s="25">
        <v>101570</v>
      </c>
      <c r="F802" s="26">
        <v>12.99</v>
      </c>
      <c r="G802" s="27">
        <f t="shared" si="60"/>
        <v>1319394.3</v>
      </c>
      <c r="H802" s="28" t="str">
        <f t="shared" si="61"/>
        <v>No</v>
      </c>
      <c r="I802" s="28" t="str">
        <f t="shared" si="62"/>
        <v>No</v>
      </c>
      <c r="J802" s="28" t="str">
        <f t="shared" si="63"/>
        <v>No</v>
      </c>
      <c r="K802" s="29">
        <f t="shared" si="64"/>
        <v>0.09</v>
      </c>
    </row>
    <row r="803" spans="1:11" ht="14.25" x14ac:dyDescent="0.2">
      <c r="A803" s="22">
        <v>2491</v>
      </c>
      <c r="B803" s="23">
        <v>40805</v>
      </c>
      <c r="C803" s="24">
        <v>0.73648186173853525</v>
      </c>
      <c r="D803" s="22">
        <v>3</v>
      </c>
      <c r="E803" s="25">
        <v>76964</v>
      </c>
      <c r="F803" s="26">
        <v>12.99</v>
      </c>
      <c r="G803" s="27">
        <f t="shared" si="60"/>
        <v>999762.36</v>
      </c>
      <c r="H803" s="28" t="str">
        <f t="shared" si="61"/>
        <v>No</v>
      </c>
      <c r="I803" s="28" t="str">
        <f t="shared" si="62"/>
        <v>No</v>
      </c>
      <c r="J803" s="28" t="str">
        <f t="shared" si="63"/>
        <v>No</v>
      </c>
      <c r="K803" s="29">
        <f t="shared" si="64"/>
        <v>0.09</v>
      </c>
    </row>
    <row r="804" spans="1:11" ht="14.25" x14ac:dyDescent="0.2">
      <c r="A804" s="22">
        <v>2491</v>
      </c>
      <c r="B804" s="23">
        <v>41139</v>
      </c>
      <c r="C804" s="24">
        <v>-0.17796030116358658</v>
      </c>
      <c r="D804" s="22">
        <v>6</v>
      </c>
      <c r="E804" s="25">
        <v>276964</v>
      </c>
      <c r="F804" s="26">
        <v>7.99</v>
      </c>
      <c r="G804" s="27">
        <f t="shared" si="60"/>
        <v>2212942.36</v>
      </c>
      <c r="H804" s="28" t="str">
        <f t="shared" si="61"/>
        <v>Yes</v>
      </c>
      <c r="I804" s="28" t="str">
        <f t="shared" si="62"/>
        <v>No</v>
      </c>
      <c r="J804" s="28" t="str">
        <f t="shared" si="63"/>
        <v>No</v>
      </c>
      <c r="K804" s="29">
        <f t="shared" si="64"/>
        <v>0.09</v>
      </c>
    </row>
    <row r="805" spans="1:11" ht="14.25" x14ac:dyDescent="0.2">
      <c r="A805" s="22">
        <v>2491</v>
      </c>
      <c r="B805" s="23">
        <v>37779</v>
      </c>
      <c r="C805" s="24">
        <v>9.0212183436002746</v>
      </c>
      <c r="D805" s="22">
        <v>19</v>
      </c>
      <c r="E805" s="25">
        <v>619819</v>
      </c>
      <c r="F805" s="26">
        <v>2.99</v>
      </c>
      <c r="G805" s="27">
        <f t="shared" si="60"/>
        <v>1853258.81</v>
      </c>
      <c r="H805" s="28" t="str">
        <f t="shared" si="61"/>
        <v>No</v>
      </c>
      <c r="I805" s="28" t="str">
        <f t="shared" si="62"/>
        <v>Yes</v>
      </c>
      <c r="J805" s="28" t="str">
        <f t="shared" si="63"/>
        <v>Yes</v>
      </c>
      <c r="K805" s="29">
        <f t="shared" si="64"/>
        <v>0.2</v>
      </c>
    </row>
    <row r="806" spans="1:11" ht="14.25" x14ac:dyDescent="0.2">
      <c r="A806" s="22">
        <v>2493</v>
      </c>
      <c r="B806" s="23">
        <v>37989</v>
      </c>
      <c r="C806" s="24">
        <v>8.4462696783025333</v>
      </c>
      <c r="D806" s="22">
        <v>4</v>
      </c>
      <c r="E806" s="25">
        <v>304649</v>
      </c>
      <c r="F806" s="26">
        <v>9.99</v>
      </c>
      <c r="G806" s="27">
        <f t="shared" si="60"/>
        <v>3043443.5100000002</v>
      </c>
      <c r="H806" s="28" t="str">
        <f t="shared" si="61"/>
        <v>No</v>
      </c>
      <c r="I806" s="28" t="str">
        <f t="shared" si="62"/>
        <v>Yes</v>
      </c>
      <c r="J806" s="28" t="str">
        <f t="shared" si="63"/>
        <v>Yes</v>
      </c>
      <c r="K806" s="29">
        <f t="shared" si="64"/>
        <v>0.2</v>
      </c>
    </row>
    <row r="807" spans="1:11" ht="14.25" x14ac:dyDescent="0.2">
      <c r="A807" s="22">
        <v>2494</v>
      </c>
      <c r="B807" s="23">
        <v>39293</v>
      </c>
      <c r="C807" s="24">
        <v>4.8761122518822724</v>
      </c>
      <c r="D807" s="22">
        <v>7</v>
      </c>
      <c r="E807" s="25">
        <v>627148</v>
      </c>
      <c r="F807" s="26">
        <v>9.99</v>
      </c>
      <c r="G807" s="27">
        <f t="shared" si="60"/>
        <v>6265208.5200000005</v>
      </c>
      <c r="H807" s="28" t="str">
        <f t="shared" si="61"/>
        <v>No</v>
      </c>
      <c r="I807" s="28" t="str">
        <f t="shared" si="62"/>
        <v>No</v>
      </c>
      <c r="J807" s="28" t="str">
        <f t="shared" si="63"/>
        <v>No</v>
      </c>
      <c r="K807" s="29">
        <f t="shared" si="64"/>
        <v>0.09</v>
      </c>
    </row>
    <row r="808" spans="1:11" ht="14.25" x14ac:dyDescent="0.2">
      <c r="A808" s="22">
        <v>2496</v>
      </c>
      <c r="B808" s="23">
        <v>38579</v>
      </c>
      <c r="C808" s="24">
        <v>6.8309377138945928</v>
      </c>
      <c r="D808" s="22">
        <v>22</v>
      </c>
      <c r="E808" s="25">
        <v>616375</v>
      </c>
      <c r="F808" s="26">
        <v>2.99</v>
      </c>
      <c r="G808" s="27">
        <f t="shared" si="60"/>
        <v>1842961.2500000002</v>
      </c>
      <c r="H808" s="28" t="str">
        <f t="shared" si="61"/>
        <v>No</v>
      </c>
      <c r="I808" s="28" t="str">
        <f t="shared" si="62"/>
        <v>Yes</v>
      </c>
      <c r="J808" s="28" t="str">
        <f t="shared" si="63"/>
        <v>Yes</v>
      </c>
      <c r="K808" s="29">
        <f t="shared" si="64"/>
        <v>0.2</v>
      </c>
    </row>
    <row r="809" spans="1:11" ht="14.25" x14ac:dyDescent="0.2">
      <c r="A809" s="22">
        <v>2498</v>
      </c>
      <c r="B809" s="23">
        <v>37041</v>
      </c>
      <c r="C809" s="24">
        <v>11.041752224503764</v>
      </c>
      <c r="D809" s="22">
        <v>2</v>
      </c>
      <c r="E809" s="25">
        <v>75483</v>
      </c>
      <c r="F809" s="26">
        <v>9.99</v>
      </c>
      <c r="G809" s="27">
        <f t="shared" si="60"/>
        <v>754075.17</v>
      </c>
      <c r="H809" s="28" t="str">
        <f t="shared" si="61"/>
        <v>No</v>
      </c>
      <c r="I809" s="28" t="str">
        <f t="shared" si="62"/>
        <v>Yes</v>
      </c>
      <c r="J809" s="28" t="str">
        <f t="shared" si="63"/>
        <v>No</v>
      </c>
      <c r="K809" s="29">
        <f t="shared" si="64"/>
        <v>0.09</v>
      </c>
    </row>
    <row r="810" spans="1:11" ht="14.25" x14ac:dyDescent="0.2">
      <c r="A810" s="22">
        <v>2498</v>
      </c>
      <c r="B810" s="23">
        <v>36793</v>
      </c>
      <c r="C810" s="24">
        <v>11.720739219712526</v>
      </c>
      <c r="D810" s="22">
        <v>1</v>
      </c>
      <c r="E810" s="25">
        <v>675254</v>
      </c>
      <c r="F810" s="26">
        <v>12.99</v>
      </c>
      <c r="G810" s="27">
        <f t="shared" si="60"/>
        <v>8771549.4600000009</v>
      </c>
      <c r="H810" s="28" t="str">
        <f t="shared" si="61"/>
        <v>No</v>
      </c>
      <c r="I810" s="28" t="str">
        <f t="shared" si="62"/>
        <v>Yes</v>
      </c>
      <c r="J810" s="28" t="str">
        <f t="shared" si="63"/>
        <v>Yes</v>
      </c>
      <c r="K810" s="29">
        <f t="shared" si="64"/>
        <v>0.2</v>
      </c>
    </row>
    <row r="811" spans="1:11" ht="14.25" x14ac:dyDescent="0.2">
      <c r="A811" s="22">
        <v>2498</v>
      </c>
      <c r="B811" s="23">
        <v>38193</v>
      </c>
      <c r="C811" s="24">
        <v>7.8877481177275834</v>
      </c>
      <c r="D811" s="22">
        <v>1</v>
      </c>
      <c r="E811" s="25">
        <v>254742</v>
      </c>
      <c r="F811" s="26">
        <v>2.99</v>
      </c>
      <c r="G811" s="27">
        <f t="shared" si="60"/>
        <v>761678.58000000007</v>
      </c>
      <c r="H811" s="28" t="str">
        <f t="shared" si="61"/>
        <v>No</v>
      </c>
      <c r="I811" s="28" t="str">
        <f t="shared" si="62"/>
        <v>Yes</v>
      </c>
      <c r="J811" s="28" t="str">
        <f t="shared" si="63"/>
        <v>No</v>
      </c>
      <c r="K811" s="29">
        <f t="shared" si="64"/>
        <v>0.09</v>
      </c>
    </row>
    <row r="812" spans="1:11" ht="14.25" x14ac:dyDescent="0.2">
      <c r="A812" s="22">
        <v>2502</v>
      </c>
      <c r="B812" s="23">
        <v>40540</v>
      </c>
      <c r="C812" s="24">
        <v>1.462012320328542</v>
      </c>
      <c r="D812" s="22">
        <v>19</v>
      </c>
      <c r="E812" s="25">
        <v>274182</v>
      </c>
      <c r="F812" s="26">
        <v>7.99</v>
      </c>
      <c r="G812" s="27">
        <f t="shared" si="60"/>
        <v>2190714.1800000002</v>
      </c>
      <c r="H812" s="28" t="str">
        <f t="shared" si="61"/>
        <v>Yes</v>
      </c>
      <c r="I812" s="28" t="str">
        <f t="shared" si="62"/>
        <v>Yes</v>
      </c>
      <c r="J812" s="28" t="str">
        <f t="shared" si="63"/>
        <v>No</v>
      </c>
      <c r="K812" s="29">
        <f t="shared" si="64"/>
        <v>0.15</v>
      </c>
    </row>
    <row r="813" spans="1:11" ht="14.25" x14ac:dyDescent="0.2">
      <c r="A813" s="22">
        <v>2503</v>
      </c>
      <c r="B813" s="23">
        <v>39997</v>
      </c>
      <c r="C813" s="24">
        <v>2.9486652977412731</v>
      </c>
      <c r="D813" s="22">
        <v>15</v>
      </c>
      <c r="E813" s="25">
        <v>483578</v>
      </c>
      <c r="F813" s="26">
        <v>5.99</v>
      </c>
      <c r="G813" s="27">
        <f t="shared" si="60"/>
        <v>2896632.22</v>
      </c>
      <c r="H813" s="28" t="str">
        <f t="shared" si="61"/>
        <v>No</v>
      </c>
      <c r="I813" s="28" t="str">
        <f t="shared" si="62"/>
        <v>Yes</v>
      </c>
      <c r="J813" s="28" t="str">
        <f t="shared" si="63"/>
        <v>No</v>
      </c>
      <c r="K813" s="29">
        <f t="shared" si="64"/>
        <v>0.15</v>
      </c>
    </row>
    <row r="814" spans="1:11" ht="14.25" x14ac:dyDescent="0.2">
      <c r="A814" s="22">
        <v>2511</v>
      </c>
      <c r="B814" s="23">
        <v>38158</v>
      </c>
      <c r="C814" s="24">
        <v>7.9835728952772076</v>
      </c>
      <c r="D814" s="22">
        <v>3</v>
      </c>
      <c r="E814" s="25">
        <v>166091</v>
      </c>
      <c r="F814" s="26">
        <v>2.99</v>
      </c>
      <c r="G814" s="27">
        <f t="shared" si="60"/>
        <v>496612.09</v>
      </c>
      <c r="H814" s="28" t="str">
        <f t="shared" si="61"/>
        <v>No</v>
      </c>
      <c r="I814" s="28" t="str">
        <f t="shared" si="62"/>
        <v>Yes</v>
      </c>
      <c r="J814" s="28" t="str">
        <f t="shared" si="63"/>
        <v>No</v>
      </c>
      <c r="K814" s="29">
        <f t="shared" si="64"/>
        <v>0.09</v>
      </c>
    </row>
    <row r="815" spans="1:11" ht="14.25" x14ac:dyDescent="0.2">
      <c r="A815" s="22">
        <v>2514</v>
      </c>
      <c r="B815" s="23">
        <v>36733</v>
      </c>
      <c r="C815" s="24">
        <v>11.885010266940451</v>
      </c>
      <c r="D815" s="22">
        <v>12</v>
      </c>
      <c r="E815" s="25">
        <v>582362</v>
      </c>
      <c r="F815" s="26">
        <v>23.99</v>
      </c>
      <c r="G815" s="27">
        <f t="shared" si="60"/>
        <v>13970864.379999999</v>
      </c>
      <c r="H815" s="28" t="str">
        <f t="shared" si="61"/>
        <v>No</v>
      </c>
      <c r="I815" s="28" t="str">
        <f t="shared" si="62"/>
        <v>Yes</v>
      </c>
      <c r="J815" s="28" t="str">
        <f t="shared" si="63"/>
        <v>Yes</v>
      </c>
      <c r="K815" s="29">
        <f t="shared" si="64"/>
        <v>0.2</v>
      </c>
    </row>
    <row r="816" spans="1:11" ht="14.25" x14ac:dyDescent="0.2">
      <c r="A816" s="22">
        <v>2515</v>
      </c>
      <c r="B816" s="23">
        <v>38058</v>
      </c>
      <c r="C816" s="24">
        <v>8.2573579739904179</v>
      </c>
      <c r="D816" s="22">
        <v>4</v>
      </c>
      <c r="E816" s="25">
        <v>684523</v>
      </c>
      <c r="F816" s="26">
        <v>12.99</v>
      </c>
      <c r="G816" s="27">
        <f t="shared" si="60"/>
        <v>8891953.7699999996</v>
      </c>
      <c r="H816" s="28" t="str">
        <f t="shared" si="61"/>
        <v>No</v>
      </c>
      <c r="I816" s="28" t="str">
        <f t="shared" si="62"/>
        <v>Yes</v>
      </c>
      <c r="J816" s="28" t="str">
        <f t="shared" si="63"/>
        <v>Yes</v>
      </c>
      <c r="K816" s="29">
        <f t="shared" si="64"/>
        <v>0.2</v>
      </c>
    </row>
    <row r="817" spans="1:11" ht="14.25" x14ac:dyDescent="0.2">
      <c r="A817" s="22">
        <v>2518</v>
      </c>
      <c r="B817" s="23">
        <v>39507</v>
      </c>
      <c r="C817" s="24">
        <v>4.2902121834360027</v>
      </c>
      <c r="D817" s="22">
        <v>6</v>
      </c>
      <c r="E817" s="25">
        <v>518659</v>
      </c>
      <c r="F817" s="26">
        <v>7.99</v>
      </c>
      <c r="G817" s="27">
        <f t="shared" si="60"/>
        <v>4144085.41</v>
      </c>
      <c r="H817" s="28" t="str">
        <f t="shared" si="61"/>
        <v>No</v>
      </c>
      <c r="I817" s="28" t="str">
        <f t="shared" si="62"/>
        <v>No</v>
      </c>
      <c r="J817" s="28" t="str">
        <f t="shared" si="63"/>
        <v>No</v>
      </c>
      <c r="K817" s="29">
        <f t="shared" si="64"/>
        <v>0.09</v>
      </c>
    </row>
    <row r="818" spans="1:11" ht="14.25" x14ac:dyDescent="0.2">
      <c r="A818" s="22">
        <v>2524</v>
      </c>
      <c r="B818" s="23">
        <v>39052</v>
      </c>
      <c r="C818" s="24">
        <v>5.5359342915811087</v>
      </c>
      <c r="D818" s="22">
        <v>7</v>
      </c>
      <c r="E818" s="25">
        <v>341000</v>
      </c>
      <c r="F818" s="26">
        <v>2.99</v>
      </c>
      <c r="G818" s="27">
        <f t="shared" si="60"/>
        <v>1019590.0000000001</v>
      </c>
      <c r="H818" s="28" t="str">
        <f t="shared" si="61"/>
        <v>No</v>
      </c>
      <c r="I818" s="28" t="str">
        <f t="shared" si="62"/>
        <v>Yes</v>
      </c>
      <c r="J818" s="28" t="str">
        <f t="shared" si="63"/>
        <v>Yes</v>
      </c>
      <c r="K818" s="29">
        <f t="shared" si="64"/>
        <v>0.2</v>
      </c>
    </row>
    <row r="819" spans="1:11" ht="14.25" x14ac:dyDescent="0.2">
      <c r="A819" s="22">
        <v>2525</v>
      </c>
      <c r="B819" s="23">
        <v>41005</v>
      </c>
      <c r="C819" s="24">
        <v>0.18891170431211499</v>
      </c>
      <c r="D819" s="22">
        <v>2</v>
      </c>
      <c r="E819" s="25">
        <v>309962</v>
      </c>
      <c r="F819" s="26">
        <v>5.99</v>
      </c>
      <c r="G819" s="27">
        <f t="shared" si="60"/>
        <v>1856672.3800000001</v>
      </c>
      <c r="H819" s="28" t="str">
        <f t="shared" si="61"/>
        <v>No</v>
      </c>
      <c r="I819" s="28" t="str">
        <f t="shared" si="62"/>
        <v>No</v>
      </c>
      <c r="J819" s="28" t="str">
        <f t="shared" si="63"/>
        <v>No</v>
      </c>
      <c r="K819" s="29">
        <f t="shared" si="64"/>
        <v>0.09</v>
      </c>
    </row>
    <row r="820" spans="1:11" ht="14.25" x14ac:dyDescent="0.2">
      <c r="A820" s="22">
        <v>2525</v>
      </c>
      <c r="B820" s="23">
        <v>37474</v>
      </c>
      <c r="C820" s="24">
        <v>9.8562628336755651</v>
      </c>
      <c r="D820" s="22">
        <v>2</v>
      </c>
      <c r="E820" s="25">
        <v>529945</v>
      </c>
      <c r="F820" s="26">
        <v>10.99</v>
      </c>
      <c r="G820" s="27">
        <f t="shared" si="60"/>
        <v>5824095.5499999998</v>
      </c>
      <c r="H820" s="28" t="str">
        <f t="shared" si="61"/>
        <v>No</v>
      </c>
      <c r="I820" s="28" t="str">
        <f t="shared" si="62"/>
        <v>Yes</v>
      </c>
      <c r="J820" s="28" t="str">
        <f t="shared" si="63"/>
        <v>Yes</v>
      </c>
      <c r="K820" s="29">
        <f t="shared" si="64"/>
        <v>0.2</v>
      </c>
    </row>
    <row r="821" spans="1:11" ht="14.25" x14ac:dyDescent="0.2">
      <c r="A821" s="22">
        <v>2528</v>
      </c>
      <c r="B821" s="23">
        <v>38253</v>
      </c>
      <c r="C821" s="24">
        <v>7.7234770704996576</v>
      </c>
      <c r="D821" s="22">
        <v>19</v>
      </c>
      <c r="E821" s="25">
        <v>179864</v>
      </c>
      <c r="F821" s="26">
        <v>3.99</v>
      </c>
      <c r="G821" s="27">
        <f t="shared" si="60"/>
        <v>717657.36</v>
      </c>
      <c r="H821" s="28" t="str">
        <f t="shared" si="61"/>
        <v>No</v>
      </c>
      <c r="I821" s="28" t="str">
        <f t="shared" si="62"/>
        <v>Yes</v>
      </c>
      <c r="J821" s="28" t="str">
        <f t="shared" si="63"/>
        <v>No</v>
      </c>
      <c r="K821" s="29">
        <f t="shared" si="64"/>
        <v>0.2</v>
      </c>
    </row>
    <row r="822" spans="1:11" ht="14.25" x14ac:dyDescent="0.2">
      <c r="A822" s="22">
        <v>2529</v>
      </c>
      <c r="B822" s="23">
        <v>37479</v>
      </c>
      <c r="C822" s="24">
        <v>9.8425735797399039</v>
      </c>
      <c r="D822" s="22">
        <v>20</v>
      </c>
      <c r="E822" s="25">
        <v>299811</v>
      </c>
      <c r="F822" s="26">
        <v>7.99</v>
      </c>
      <c r="G822" s="27">
        <f t="shared" si="60"/>
        <v>2395489.89</v>
      </c>
      <c r="H822" s="28" t="str">
        <f t="shared" si="61"/>
        <v>No</v>
      </c>
      <c r="I822" s="28" t="str">
        <f t="shared" si="62"/>
        <v>Yes</v>
      </c>
      <c r="J822" s="28" t="str">
        <f t="shared" si="63"/>
        <v>Yes</v>
      </c>
      <c r="K822" s="29">
        <f t="shared" si="64"/>
        <v>0.2</v>
      </c>
    </row>
    <row r="823" spans="1:11" ht="14.25" x14ac:dyDescent="0.2">
      <c r="A823" s="22">
        <v>2530</v>
      </c>
      <c r="B823" s="23">
        <v>40887</v>
      </c>
      <c r="C823" s="24">
        <v>0.51197809719370291</v>
      </c>
      <c r="D823" s="22">
        <v>3</v>
      </c>
      <c r="E823" s="25">
        <v>539695</v>
      </c>
      <c r="F823" s="26">
        <v>23.99</v>
      </c>
      <c r="G823" s="27">
        <f t="shared" si="60"/>
        <v>12947283.049999999</v>
      </c>
      <c r="H823" s="28" t="str">
        <f t="shared" si="61"/>
        <v>No</v>
      </c>
      <c r="I823" s="28" t="str">
        <f t="shared" si="62"/>
        <v>No</v>
      </c>
      <c r="J823" s="28" t="str">
        <f t="shared" si="63"/>
        <v>No</v>
      </c>
      <c r="K823" s="29">
        <f t="shared" si="64"/>
        <v>0.09</v>
      </c>
    </row>
    <row r="824" spans="1:11" ht="14.25" x14ac:dyDescent="0.2">
      <c r="A824" s="22">
        <v>2535</v>
      </c>
      <c r="B824" s="23">
        <v>39457</v>
      </c>
      <c r="C824" s="24">
        <v>4.4271047227926079</v>
      </c>
      <c r="D824" s="22">
        <v>4</v>
      </c>
      <c r="E824" s="25">
        <v>6302</v>
      </c>
      <c r="F824" s="26">
        <v>7.99</v>
      </c>
      <c r="G824" s="27">
        <f t="shared" si="60"/>
        <v>50352.98</v>
      </c>
      <c r="H824" s="28" t="str">
        <f t="shared" si="61"/>
        <v>No</v>
      </c>
      <c r="I824" s="28" t="str">
        <f t="shared" si="62"/>
        <v>No</v>
      </c>
      <c r="J824" s="28" t="str">
        <f t="shared" si="63"/>
        <v>No</v>
      </c>
      <c r="K824" s="29">
        <f t="shared" si="64"/>
        <v>0.09</v>
      </c>
    </row>
    <row r="825" spans="1:11" ht="14.25" x14ac:dyDescent="0.2">
      <c r="A825" s="22">
        <v>2535</v>
      </c>
      <c r="B825" s="23">
        <v>40836</v>
      </c>
      <c r="C825" s="24">
        <v>0.65160848733744015</v>
      </c>
      <c r="D825" s="22">
        <v>15</v>
      </c>
      <c r="E825" s="25">
        <v>13485</v>
      </c>
      <c r="F825" s="26">
        <v>9.99</v>
      </c>
      <c r="G825" s="27">
        <f t="shared" si="60"/>
        <v>134715.15</v>
      </c>
      <c r="H825" s="28" t="str">
        <f t="shared" si="61"/>
        <v>Yes</v>
      </c>
      <c r="I825" s="28" t="str">
        <f t="shared" si="62"/>
        <v>Yes</v>
      </c>
      <c r="J825" s="28" t="str">
        <f t="shared" si="63"/>
        <v>No</v>
      </c>
      <c r="K825" s="29">
        <f t="shared" si="64"/>
        <v>0.15</v>
      </c>
    </row>
    <row r="826" spans="1:11" ht="14.25" x14ac:dyDescent="0.2">
      <c r="A826" s="22">
        <v>2538</v>
      </c>
      <c r="B826" s="23">
        <v>38828</v>
      </c>
      <c r="C826" s="24">
        <v>6.1492128678986999</v>
      </c>
      <c r="D826" s="22">
        <v>19</v>
      </c>
      <c r="E826" s="25">
        <v>104993</v>
      </c>
      <c r="F826" s="26">
        <v>7.99</v>
      </c>
      <c r="G826" s="27">
        <f t="shared" si="60"/>
        <v>838894.07000000007</v>
      </c>
      <c r="H826" s="28" t="str">
        <f t="shared" si="61"/>
        <v>No</v>
      </c>
      <c r="I826" s="28" t="str">
        <f t="shared" si="62"/>
        <v>Yes</v>
      </c>
      <c r="J826" s="28" t="str">
        <f t="shared" si="63"/>
        <v>No</v>
      </c>
      <c r="K826" s="29">
        <f t="shared" si="64"/>
        <v>0.2</v>
      </c>
    </row>
    <row r="827" spans="1:11" ht="14.25" x14ac:dyDescent="0.2">
      <c r="A827" s="22">
        <v>2540</v>
      </c>
      <c r="B827" s="23">
        <v>38713</v>
      </c>
      <c r="C827" s="24">
        <v>6.4640657084188913</v>
      </c>
      <c r="D827" s="22">
        <v>24</v>
      </c>
      <c r="E827" s="25">
        <v>362335</v>
      </c>
      <c r="F827" s="26">
        <v>23.99</v>
      </c>
      <c r="G827" s="27">
        <f t="shared" si="60"/>
        <v>8692416.6499999985</v>
      </c>
      <c r="H827" s="28" t="str">
        <f t="shared" si="61"/>
        <v>No</v>
      </c>
      <c r="I827" s="28" t="str">
        <f t="shared" si="62"/>
        <v>Yes</v>
      </c>
      <c r="J827" s="28" t="str">
        <f t="shared" si="63"/>
        <v>Yes</v>
      </c>
      <c r="K827" s="29">
        <f t="shared" si="64"/>
        <v>0.2</v>
      </c>
    </row>
    <row r="828" spans="1:11" ht="14.25" x14ac:dyDescent="0.2">
      <c r="A828" s="22">
        <v>2540</v>
      </c>
      <c r="B828" s="23">
        <v>36870</v>
      </c>
      <c r="C828" s="24">
        <v>11.509924709103354</v>
      </c>
      <c r="D828" s="22">
        <v>9</v>
      </c>
      <c r="E828" s="25">
        <v>504285</v>
      </c>
      <c r="F828" s="26">
        <v>12.99</v>
      </c>
      <c r="G828" s="27">
        <f t="shared" si="60"/>
        <v>6550662.1500000004</v>
      </c>
      <c r="H828" s="28" t="str">
        <f t="shared" si="61"/>
        <v>No</v>
      </c>
      <c r="I828" s="28" t="str">
        <f t="shared" si="62"/>
        <v>Yes</v>
      </c>
      <c r="J828" s="28" t="str">
        <f t="shared" si="63"/>
        <v>Yes</v>
      </c>
      <c r="K828" s="29">
        <f t="shared" si="64"/>
        <v>0.2</v>
      </c>
    </row>
    <row r="829" spans="1:11" ht="14.25" x14ac:dyDescent="0.2">
      <c r="A829" s="22">
        <v>2541</v>
      </c>
      <c r="B829" s="23">
        <v>40734</v>
      </c>
      <c r="C829" s="24">
        <v>0.9308692676249144</v>
      </c>
      <c r="D829" s="22">
        <v>19</v>
      </c>
      <c r="E829" s="25">
        <v>479060</v>
      </c>
      <c r="F829" s="26">
        <v>2.99</v>
      </c>
      <c r="G829" s="27">
        <f t="shared" si="60"/>
        <v>1432389.4000000001</v>
      </c>
      <c r="H829" s="28" t="str">
        <f t="shared" si="61"/>
        <v>Yes</v>
      </c>
      <c r="I829" s="28" t="str">
        <f t="shared" si="62"/>
        <v>Yes</v>
      </c>
      <c r="J829" s="28" t="str">
        <f t="shared" si="63"/>
        <v>No</v>
      </c>
      <c r="K829" s="29">
        <f t="shared" si="64"/>
        <v>0.15</v>
      </c>
    </row>
    <row r="830" spans="1:11" ht="14.25" x14ac:dyDescent="0.2">
      <c r="A830" s="22">
        <v>2542</v>
      </c>
      <c r="B830" s="23">
        <v>40732</v>
      </c>
      <c r="C830" s="24">
        <v>0.93634496919917864</v>
      </c>
      <c r="D830" s="22">
        <v>9</v>
      </c>
      <c r="E830" s="25">
        <v>69519</v>
      </c>
      <c r="F830" s="26">
        <v>23.99</v>
      </c>
      <c r="G830" s="27">
        <f t="shared" si="60"/>
        <v>1667760.8099999998</v>
      </c>
      <c r="H830" s="28" t="str">
        <f t="shared" si="61"/>
        <v>Yes</v>
      </c>
      <c r="I830" s="28" t="str">
        <f t="shared" si="62"/>
        <v>No</v>
      </c>
      <c r="J830" s="28" t="str">
        <f t="shared" si="63"/>
        <v>No</v>
      </c>
      <c r="K830" s="29">
        <f t="shared" si="64"/>
        <v>0.09</v>
      </c>
    </row>
    <row r="831" spans="1:11" ht="14.25" x14ac:dyDescent="0.2">
      <c r="A831" s="22">
        <v>2543</v>
      </c>
      <c r="B831" s="23">
        <v>38538</v>
      </c>
      <c r="C831" s="24">
        <v>6.9431895961670085</v>
      </c>
      <c r="D831" s="22">
        <v>9</v>
      </c>
      <c r="E831" s="25">
        <v>148436</v>
      </c>
      <c r="F831" s="26">
        <v>5.99</v>
      </c>
      <c r="G831" s="27">
        <f t="shared" si="60"/>
        <v>889131.64</v>
      </c>
      <c r="H831" s="28" t="str">
        <f t="shared" si="61"/>
        <v>No</v>
      </c>
      <c r="I831" s="28" t="str">
        <f t="shared" si="62"/>
        <v>Yes</v>
      </c>
      <c r="J831" s="28" t="str">
        <f t="shared" si="63"/>
        <v>No</v>
      </c>
      <c r="K831" s="29">
        <f t="shared" si="64"/>
        <v>0.09</v>
      </c>
    </row>
    <row r="832" spans="1:11" ht="14.25" x14ac:dyDescent="0.2">
      <c r="A832" s="22">
        <v>2550</v>
      </c>
      <c r="B832" s="23">
        <v>38142</v>
      </c>
      <c r="C832" s="24">
        <v>8.0273785078713207</v>
      </c>
      <c r="D832" s="22">
        <v>22</v>
      </c>
      <c r="E832" s="25">
        <v>277647</v>
      </c>
      <c r="F832" s="26">
        <v>7.99</v>
      </c>
      <c r="G832" s="27">
        <f t="shared" si="60"/>
        <v>2218399.5300000003</v>
      </c>
      <c r="H832" s="28" t="str">
        <f t="shared" si="61"/>
        <v>No</v>
      </c>
      <c r="I832" s="28" t="str">
        <f t="shared" si="62"/>
        <v>Yes</v>
      </c>
      <c r="J832" s="28" t="str">
        <f t="shared" si="63"/>
        <v>Yes</v>
      </c>
      <c r="K832" s="29">
        <f t="shared" si="64"/>
        <v>0.2</v>
      </c>
    </row>
    <row r="833" spans="1:11" ht="14.25" x14ac:dyDescent="0.2">
      <c r="A833" s="22">
        <v>2552</v>
      </c>
      <c r="B833" s="23">
        <v>39467</v>
      </c>
      <c r="C833" s="24">
        <v>4.3997262149212863</v>
      </c>
      <c r="D833" s="22">
        <v>21</v>
      </c>
      <c r="E833" s="25">
        <v>557962</v>
      </c>
      <c r="F833" s="26">
        <v>15.99</v>
      </c>
      <c r="G833" s="27">
        <f t="shared" si="60"/>
        <v>8921812.3800000008</v>
      </c>
      <c r="H833" s="28" t="str">
        <f t="shared" si="61"/>
        <v>No</v>
      </c>
      <c r="I833" s="28" t="str">
        <f t="shared" si="62"/>
        <v>Yes</v>
      </c>
      <c r="J833" s="28" t="str">
        <f t="shared" si="63"/>
        <v>No</v>
      </c>
      <c r="K833" s="29">
        <f t="shared" si="64"/>
        <v>0.15</v>
      </c>
    </row>
    <row r="834" spans="1:11" ht="14.25" x14ac:dyDescent="0.2">
      <c r="A834" s="22">
        <v>2552</v>
      </c>
      <c r="B834" s="23">
        <v>41113</v>
      </c>
      <c r="C834" s="24">
        <v>-0.10677618069815195</v>
      </c>
      <c r="D834" s="22">
        <v>18</v>
      </c>
      <c r="E834" s="25">
        <v>483060</v>
      </c>
      <c r="F834" s="26">
        <v>23.99</v>
      </c>
      <c r="G834" s="27">
        <f t="shared" ref="G834:G897" si="65">Number_of_Books_Sold*Sell_Price</f>
        <v>11588609.399999999</v>
      </c>
      <c r="H834" s="28" t="str">
        <f t="shared" ref="H834:H897" si="66">IF(AND(Years_Under_Contract&lt;2,Number_of_Books_in_Print&gt;4)=TRUE,"Yes","No")</f>
        <v>Yes</v>
      </c>
      <c r="I834" s="28" t="str">
        <f t="shared" ref="I834:I897" si="67">IF(OR(Years_Under_Contract&gt;5,Number_of_Books_in_Print&gt;=10)=TRUE,"Yes","No")</f>
        <v>Yes</v>
      </c>
      <c r="J834" s="28" t="str">
        <f t="shared" ref="J834:J897" si="68">IF(AND(Years_Under_Contract&gt;5,OR(Number_of_Books_in_Print&gt;350000,Income_Earned&gt;=1000000))=TRUE,"Yes","No")</f>
        <v>No</v>
      </c>
      <c r="K834" s="29">
        <f t="shared" ref="K834:K897" si="69">IF(AND(Years_Under_Contract&gt;5,OR(Number_of_Books_in_Print&gt;10,Income_Earned&gt;1000000)),0.2,IF(Number_of_Books_in_Print&gt;10,0.15,0.09))</f>
        <v>0.15</v>
      </c>
    </row>
    <row r="835" spans="1:11" ht="14.25" x14ac:dyDescent="0.2">
      <c r="A835" s="22">
        <v>2553</v>
      </c>
      <c r="B835" s="23">
        <v>40563</v>
      </c>
      <c r="C835" s="24">
        <v>1.3990417522245038</v>
      </c>
      <c r="D835" s="22">
        <v>12</v>
      </c>
      <c r="E835" s="25">
        <v>26304</v>
      </c>
      <c r="F835" s="26">
        <v>3.99</v>
      </c>
      <c r="G835" s="27">
        <f t="shared" si="65"/>
        <v>104952.96000000001</v>
      </c>
      <c r="H835" s="28" t="str">
        <f t="shared" si="66"/>
        <v>Yes</v>
      </c>
      <c r="I835" s="28" t="str">
        <f t="shared" si="67"/>
        <v>Yes</v>
      </c>
      <c r="J835" s="28" t="str">
        <f t="shared" si="68"/>
        <v>No</v>
      </c>
      <c r="K835" s="29">
        <f t="shared" si="69"/>
        <v>0.15</v>
      </c>
    </row>
    <row r="836" spans="1:11" ht="14.25" x14ac:dyDescent="0.2">
      <c r="A836" s="22">
        <v>2553</v>
      </c>
      <c r="B836" s="23">
        <v>40720</v>
      </c>
      <c r="C836" s="24">
        <v>0.9691991786447639</v>
      </c>
      <c r="D836" s="22">
        <v>15</v>
      </c>
      <c r="E836" s="25">
        <v>214200</v>
      </c>
      <c r="F836" s="26">
        <v>7.99</v>
      </c>
      <c r="G836" s="27">
        <f t="shared" si="65"/>
        <v>1711458</v>
      </c>
      <c r="H836" s="28" t="str">
        <f t="shared" si="66"/>
        <v>Yes</v>
      </c>
      <c r="I836" s="28" t="str">
        <f t="shared" si="67"/>
        <v>Yes</v>
      </c>
      <c r="J836" s="28" t="str">
        <f t="shared" si="68"/>
        <v>No</v>
      </c>
      <c r="K836" s="29">
        <f t="shared" si="69"/>
        <v>0.15</v>
      </c>
    </row>
    <row r="837" spans="1:11" ht="14.25" x14ac:dyDescent="0.2">
      <c r="A837" s="22">
        <v>2553</v>
      </c>
      <c r="B837" s="23">
        <v>40932</v>
      </c>
      <c r="C837" s="24">
        <v>0.38877481177275841</v>
      </c>
      <c r="D837" s="22">
        <v>6</v>
      </c>
      <c r="E837" s="25">
        <v>548956</v>
      </c>
      <c r="F837" s="26">
        <v>10.99</v>
      </c>
      <c r="G837" s="27">
        <f t="shared" si="65"/>
        <v>6033026.4400000004</v>
      </c>
      <c r="H837" s="28" t="str">
        <f t="shared" si="66"/>
        <v>Yes</v>
      </c>
      <c r="I837" s="28" t="str">
        <f t="shared" si="67"/>
        <v>No</v>
      </c>
      <c r="J837" s="28" t="str">
        <f t="shared" si="68"/>
        <v>No</v>
      </c>
      <c r="K837" s="29">
        <f t="shared" si="69"/>
        <v>0.09</v>
      </c>
    </row>
    <row r="838" spans="1:11" ht="14.25" x14ac:dyDescent="0.2">
      <c r="A838" s="22">
        <v>2554</v>
      </c>
      <c r="B838" s="23">
        <v>38317</v>
      </c>
      <c r="C838" s="24">
        <v>7.5482546201232035</v>
      </c>
      <c r="D838" s="22">
        <v>6</v>
      </c>
      <c r="E838" s="25">
        <v>91548</v>
      </c>
      <c r="F838" s="26">
        <v>10.99</v>
      </c>
      <c r="G838" s="27">
        <f t="shared" si="65"/>
        <v>1006112.52</v>
      </c>
      <c r="H838" s="28" t="str">
        <f t="shared" si="66"/>
        <v>No</v>
      </c>
      <c r="I838" s="28" t="str">
        <f t="shared" si="67"/>
        <v>Yes</v>
      </c>
      <c r="J838" s="28" t="str">
        <f t="shared" si="68"/>
        <v>Yes</v>
      </c>
      <c r="K838" s="29">
        <f t="shared" si="69"/>
        <v>0.2</v>
      </c>
    </row>
    <row r="839" spans="1:11" ht="14.25" x14ac:dyDescent="0.2">
      <c r="A839" s="22">
        <v>2554</v>
      </c>
      <c r="B839" s="23">
        <v>40644</v>
      </c>
      <c r="C839" s="24">
        <v>1.1772758384668036</v>
      </c>
      <c r="D839" s="22">
        <v>4</v>
      </c>
      <c r="E839" s="25">
        <v>611033</v>
      </c>
      <c r="F839" s="26">
        <v>9.99</v>
      </c>
      <c r="G839" s="27">
        <f t="shared" si="65"/>
        <v>6104219.6699999999</v>
      </c>
      <c r="H839" s="28" t="str">
        <f t="shared" si="66"/>
        <v>No</v>
      </c>
      <c r="I839" s="28" t="str">
        <f t="shared" si="67"/>
        <v>No</v>
      </c>
      <c r="J839" s="28" t="str">
        <f t="shared" si="68"/>
        <v>No</v>
      </c>
      <c r="K839" s="29">
        <f t="shared" si="69"/>
        <v>0.09</v>
      </c>
    </row>
    <row r="840" spans="1:11" ht="14.25" x14ac:dyDescent="0.2">
      <c r="A840" s="22">
        <v>2554</v>
      </c>
      <c r="B840" s="23">
        <v>39604</v>
      </c>
      <c r="C840" s="24">
        <v>4.0246406570841886</v>
      </c>
      <c r="D840" s="22">
        <v>25</v>
      </c>
      <c r="E840" s="25">
        <v>511783</v>
      </c>
      <c r="F840" s="26">
        <v>5.99</v>
      </c>
      <c r="G840" s="27">
        <f t="shared" si="65"/>
        <v>3065580.17</v>
      </c>
      <c r="H840" s="28" t="str">
        <f t="shared" si="66"/>
        <v>No</v>
      </c>
      <c r="I840" s="28" t="str">
        <f t="shared" si="67"/>
        <v>Yes</v>
      </c>
      <c r="J840" s="28" t="str">
        <f t="shared" si="68"/>
        <v>No</v>
      </c>
      <c r="K840" s="29">
        <f t="shared" si="69"/>
        <v>0.15</v>
      </c>
    </row>
    <row r="841" spans="1:11" ht="14.25" x14ac:dyDescent="0.2">
      <c r="A841" s="22">
        <v>2559</v>
      </c>
      <c r="B841" s="23">
        <v>40284</v>
      </c>
      <c r="C841" s="24">
        <v>2.1629021218343598</v>
      </c>
      <c r="D841" s="22">
        <v>7</v>
      </c>
      <c r="E841" s="25">
        <v>310126</v>
      </c>
      <c r="F841" s="26">
        <v>9.99</v>
      </c>
      <c r="G841" s="27">
        <f t="shared" si="65"/>
        <v>3098158.74</v>
      </c>
      <c r="H841" s="28" t="str">
        <f t="shared" si="66"/>
        <v>No</v>
      </c>
      <c r="I841" s="28" t="str">
        <f t="shared" si="67"/>
        <v>No</v>
      </c>
      <c r="J841" s="28" t="str">
        <f t="shared" si="68"/>
        <v>No</v>
      </c>
      <c r="K841" s="29">
        <f t="shared" si="69"/>
        <v>0.09</v>
      </c>
    </row>
    <row r="842" spans="1:11" ht="14.25" x14ac:dyDescent="0.2">
      <c r="A842" s="22">
        <v>2564</v>
      </c>
      <c r="B842" s="23">
        <v>39454</v>
      </c>
      <c r="C842" s="24">
        <v>4.4353182751540041</v>
      </c>
      <c r="D842" s="22">
        <v>10</v>
      </c>
      <c r="E842" s="25">
        <v>608850</v>
      </c>
      <c r="F842" s="26">
        <v>2.99</v>
      </c>
      <c r="G842" s="27">
        <f t="shared" si="65"/>
        <v>1820461.5000000002</v>
      </c>
      <c r="H842" s="28" t="str">
        <f t="shared" si="66"/>
        <v>No</v>
      </c>
      <c r="I842" s="28" t="str">
        <f t="shared" si="67"/>
        <v>Yes</v>
      </c>
      <c r="J842" s="28" t="str">
        <f t="shared" si="68"/>
        <v>No</v>
      </c>
      <c r="K842" s="29">
        <f t="shared" si="69"/>
        <v>0.09</v>
      </c>
    </row>
    <row r="843" spans="1:11" ht="14.25" x14ac:dyDescent="0.2">
      <c r="A843" s="22">
        <v>2568</v>
      </c>
      <c r="B843" s="23">
        <v>40940</v>
      </c>
      <c r="C843" s="24">
        <v>0.36687200547570159</v>
      </c>
      <c r="D843" s="22">
        <v>17</v>
      </c>
      <c r="E843" s="25">
        <v>332290</v>
      </c>
      <c r="F843" s="26">
        <v>23.99</v>
      </c>
      <c r="G843" s="27">
        <f t="shared" si="65"/>
        <v>7971637.0999999996</v>
      </c>
      <c r="H843" s="28" t="str">
        <f t="shared" si="66"/>
        <v>Yes</v>
      </c>
      <c r="I843" s="28" t="str">
        <f t="shared" si="67"/>
        <v>Yes</v>
      </c>
      <c r="J843" s="28" t="str">
        <f t="shared" si="68"/>
        <v>No</v>
      </c>
      <c r="K843" s="29">
        <f t="shared" si="69"/>
        <v>0.15</v>
      </c>
    </row>
    <row r="844" spans="1:11" ht="14.25" x14ac:dyDescent="0.2">
      <c r="A844" s="22">
        <v>2569</v>
      </c>
      <c r="B844" s="23">
        <v>37570</v>
      </c>
      <c r="C844" s="24">
        <v>9.593429158110883</v>
      </c>
      <c r="D844" s="22">
        <v>7</v>
      </c>
      <c r="E844" s="25">
        <v>141546</v>
      </c>
      <c r="F844" s="26">
        <v>10.99</v>
      </c>
      <c r="G844" s="27">
        <f t="shared" si="65"/>
        <v>1555590.54</v>
      </c>
      <c r="H844" s="28" t="str">
        <f t="shared" si="66"/>
        <v>No</v>
      </c>
      <c r="I844" s="28" t="str">
        <f t="shared" si="67"/>
        <v>Yes</v>
      </c>
      <c r="J844" s="28" t="str">
        <f t="shared" si="68"/>
        <v>Yes</v>
      </c>
      <c r="K844" s="29">
        <f t="shared" si="69"/>
        <v>0.2</v>
      </c>
    </row>
    <row r="845" spans="1:11" ht="14.25" x14ac:dyDescent="0.2">
      <c r="A845" s="22">
        <v>2570</v>
      </c>
      <c r="B845" s="23">
        <v>39631</v>
      </c>
      <c r="C845" s="24">
        <v>3.9507186858316223</v>
      </c>
      <c r="D845" s="22">
        <v>3</v>
      </c>
      <c r="E845" s="25">
        <v>279995</v>
      </c>
      <c r="F845" s="26">
        <v>9.99</v>
      </c>
      <c r="G845" s="27">
        <f t="shared" si="65"/>
        <v>2797150.0500000003</v>
      </c>
      <c r="H845" s="28" t="str">
        <f t="shared" si="66"/>
        <v>No</v>
      </c>
      <c r="I845" s="28" t="str">
        <f t="shared" si="67"/>
        <v>No</v>
      </c>
      <c r="J845" s="28" t="str">
        <f t="shared" si="68"/>
        <v>No</v>
      </c>
      <c r="K845" s="29">
        <f t="shared" si="69"/>
        <v>0.09</v>
      </c>
    </row>
    <row r="846" spans="1:11" ht="14.25" x14ac:dyDescent="0.2">
      <c r="A846" s="22">
        <v>2572</v>
      </c>
      <c r="B846" s="23">
        <v>39553</v>
      </c>
      <c r="C846" s="24">
        <v>4.1642710472279258</v>
      </c>
      <c r="D846" s="22">
        <v>9</v>
      </c>
      <c r="E846" s="25">
        <v>496711</v>
      </c>
      <c r="F846" s="26">
        <v>5.99</v>
      </c>
      <c r="G846" s="27">
        <f t="shared" si="65"/>
        <v>2975298.89</v>
      </c>
      <c r="H846" s="28" t="str">
        <f t="shared" si="66"/>
        <v>No</v>
      </c>
      <c r="I846" s="28" t="str">
        <f t="shared" si="67"/>
        <v>No</v>
      </c>
      <c r="J846" s="28" t="str">
        <f t="shared" si="68"/>
        <v>No</v>
      </c>
      <c r="K846" s="29">
        <f t="shared" si="69"/>
        <v>0.09</v>
      </c>
    </row>
    <row r="847" spans="1:11" ht="14.25" x14ac:dyDescent="0.2">
      <c r="A847" s="22">
        <v>2573</v>
      </c>
      <c r="B847" s="23">
        <v>38028</v>
      </c>
      <c r="C847" s="24">
        <v>8.33949349760438</v>
      </c>
      <c r="D847" s="22">
        <v>16</v>
      </c>
      <c r="E847" s="25">
        <v>367659</v>
      </c>
      <c r="F847" s="26">
        <v>2.99</v>
      </c>
      <c r="G847" s="27">
        <f t="shared" si="65"/>
        <v>1099300.4100000001</v>
      </c>
      <c r="H847" s="28" t="str">
        <f t="shared" si="66"/>
        <v>No</v>
      </c>
      <c r="I847" s="28" t="str">
        <f t="shared" si="67"/>
        <v>Yes</v>
      </c>
      <c r="J847" s="28" t="str">
        <f t="shared" si="68"/>
        <v>Yes</v>
      </c>
      <c r="K847" s="29">
        <f t="shared" si="69"/>
        <v>0.2</v>
      </c>
    </row>
    <row r="848" spans="1:11" ht="14.25" x14ac:dyDescent="0.2">
      <c r="A848" s="22">
        <v>2574</v>
      </c>
      <c r="B848" s="23">
        <v>38818</v>
      </c>
      <c r="C848" s="24">
        <v>6.1765913757700206</v>
      </c>
      <c r="D848" s="22">
        <v>4</v>
      </c>
      <c r="E848" s="25">
        <v>158993</v>
      </c>
      <c r="F848" s="26">
        <v>2.99</v>
      </c>
      <c r="G848" s="27">
        <f t="shared" si="65"/>
        <v>475389.07</v>
      </c>
      <c r="H848" s="28" t="str">
        <f t="shared" si="66"/>
        <v>No</v>
      </c>
      <c r="I848" s="28" t="str">
        <f t="shared" si="67"/>
        <v>Yes</v>
      </c>
      <c r="J848" s="28" t="str">
        <f t="shared" si="68"/>
        <v>No</v>
      </c>
      <c r="K848" s="29">
        <f t="shared" si="69"/>
        <v>0.09</v>
      </c>
    </row>
    <row r="849" spans="1:11" ht="14.25" x14ac:dyDescent="0.2">
      <c r="A849" s="22">
        <v>2575</v>
      </c>
      <c r="B849" s="23">
        <v>39801</v>
      </c>
      <c r="C849" s="24">
        <v>3.485284052019165</v>
      </c>
      <c r="D849" s="22">
        <v>9</v>
      </c>
      <c r="E849" s="25">
        <v>359224</v>
      </c>
      <c r="F849" s="26">
        <v>10.99</v>
      </c>
      <c r="G849" s="27">
        <f t="shared" si="65"/>
        <v>3947871.7600000002</v>
      </c>
      <c r="H849" s="28" t="str">
        <f t="shared" si="66"/>
        <v>No</v>
      </c>
      <c r="I849" s="28" t="str">
        <f t="shared" si="67"/>
        <v>No</v>
      </c>
      <c r="J849" s="28" t="str">
        <f t="shared" si="68"/>
        <v>No</v>
      </c>
      <c r="K849" s="29">
        <f t="shared" si="69"/>
        <v>0.09</v>
      </c>
    </row>
    <row r="850" spans="1:11" ht="14.25" x14ac:dyDescent="0.2">
      <c r="A850" s="22">
        <v>2577</v>
      </c>
      <c r="B850" s="23">
        <v>39810</v>
      </c>
      <c r="C850" s="24">
        <v>3.460643394934976</v>
      </c>
      <c r="D850" s="22">
        <v>19</v>
      </c>
      <c r="E850" s="25">
        <v>478951</v>
      </c>
      <c r="F850" s="26">
        <v>9.99</v>
      </c>
      <c r="G850" s="27">
        <f t="shared" si="65"/>
        <v>4784720.49</v>
      </c>
      <c r="H850" s="28" t="str">
        <f t="shared" si="66"/>
        <v>No</v>
      </c>
      <c r="I850" s="28" t="str">
        <f t="shared" si="67"/>
        <v>Yes</v>
      </c>
      <c r="J850" s="28" t="str">
        <f t="shared" si="68"/>
        <v>No</v>
      </c>
      <c r="K850" s="29">
        <f t="shared" si="69"/>
        <v>0.15</v>
      </c>
    </row>
    <row r="851" spans="1:11" ht="14.25" x14ac:dyDescent="0.2">
      <c r="A851" s="22">
        <v>2578</v>
      </c>
      <c r="B851" s="23">
        <v>36595</v>
      </c>
      <c r="C851" s="24">
        <v>12.262833675564682</v>
      </c>
      <c r="D851" s="22">
        <v>22</v>
      </c>
      <c r="E851" s="25">
        <v>650927</v>
      </c>
      <c r="F851" s="26">
        <v>2.99</v>
      </c>
      <c r="G851" s="27">
        <f t="shared" si="65"/>
        <v>1946271.7300000002</v>
      </c>
      <c r="H851" s="28" t="str">
        <f t="shared" si="66"/>
        <v>No</v>
      </c>
      <c r="I851" s="28" t="str">
        <f t="shared" si="67"/>
        <v>Yes</v>
      </c>
      <c r="J851" s="28" t="str">
        <f t="shared" si="68"/>
        <v>Yes</v>
      </c>
      <c r="K851" s="29">
        <f t="shared" si="69"/>
        <v>0.2</v>
      </c>
    </row>
    <row r="852" spans="1:11" ht="14.25" x14ac:dyDescent="0.2">
      <c r="A852" s="22">
        <v>2583</v>
      </c>
      <c r="B852" s="23">
        <v>40482</v>
      </c>
      <c r="C852" s="24">
        <v>1.6208076659822039</v>
      </c>
      <c r="D852" s="22">
        <v>19</v>
      </c>
      <c r="E852" s="25">
        <v>561089</v>
      </c>
      <c r="F852" s="26">
        <v>5.99</v>
      </c>
      <c r="G852" s="27">
        <f t="shared" si="65"/>
        <v>3360923.1100000003</v>
      </c>
      <c r="H852" s="28" t="str">
        <f t="shared" si="66"/>
        <v>Yes</v>
      </c>
      <c r="I852" s="28" t="str">
        <f t="shared" si="67"/>
        <v>Yes</v>
      </c>
      <c r="J852" s="28" t="str">
        <f t="shared" si="68"/>
        <v>No</v>
      </c>
      <c r="K852" s="29">
        <f t="shared" si="69"/>
        <v>0.15</v>
      </c>
    </row>
    <row r="853" spans="1:11" ht="14.25" x14ac:dyDescent="0.2">
      <c r="A853" s="22">
        <v>2583</v>
      </c>
      <c r="B853" s="23">
        <v>38534</v>
      </c>
      <c r="C853" s="24">
        <v>6.9541409993155376</v>
      </c>
      <c r="D853" s="22">
        <v>11</v>
      </c>
      <c r="E853" s="25">
        <v>97922</v>
      </c>
      <c r="F853" s="26">
        <v>5.99</v>
      </c>
      <c r="G853" s="27">
        <f t="shared" si="65"/>
        <v>586552.78</v>
      </c>
      <c r="H853" s="28" t="str">
        <f t="shared" si="66"/>
        <v>No</v>
      </c>
      <c r="I853" s="28" t="str">
        <f t="shared" si="67"/>
        <v>Yes</v>
      </c>
      <c r="J853" s="28" t="str">
        <f t="shared" si="68"/>
        <v>No</v>
      </c>
      <c r="K853" s="29">
        <f t="shared" si="69"/>
        <v>0.2</v>
      </c>
    </row>
    <row r="854" spans="1:11" ht="14.25" x14ac:dyDescent="0.2">
      <c r="A854" s="22">
        <v>2592</v>
      </c>
      <c r="B854" s="23">
        <v>41222</v>
      </c>
      <c r="C854" s="24">
        <v>-0.40520191649555098</v>
      </c>
      <c r="D854" s="22">
        <v>13</v>
      </c>
      <c r="E854" s="25">
        <v>350977</v>
      </c>
      <c r="F854" s="26">
        <v>12.99</v>
      </c>
      <c r="G854" s="27">
        <f t="shared" si="65"/>
        <v>4559191.2300000004</v>
      </c>
      <c r="H854" s="28" t="str">
        <f t="shared" si="66"/>
        <v>Yes</v>
      </c>
      <c r="I854" s="28" t="str">
        <f t="shared" si="67"/>
        <v>Yes</v>
      </c>
      <c r="J854" s="28" t="str">
        <f t="shared" si="68"/>
        <v>No</v>
      </c>
      <c r="K854" s="29">
        <f t="shared" si="69"/>
        <v>0.15</v>
      </c>
    </row>
    <row r="855" spans="1:11" ht="14.25" x14ac:dyDescent="0.2">
      <c r="A855" s="22">
        <v>2598</v>
      </c>
      <c r="B855" s="23">
        <v>37789</v>
      </c>
      <c r="C855" s="24">
        <v>8.9938398357289522</v>
      </c>
      <c r="D855" s="22">
        <v>16</v>
      </c>
      <c r="E855" s="25">
        <v>215608</v>
      </c>
      <c r="F855" s="26">
        <v>10.99</v>
      </c>
      <c r="G855" s="27">
        <f t="shared" si="65"/>
        <v>2369531.92</v>
      </c>
      <c r="H855" s="28" t="str">
        <f t="shared" si="66"/>
        <v>No</v>
      </c>
      <c r="I855" s="28" t="str">
        <f t="shared" si="67"/>
        <v>Yes</v>
      </c>
      <c r="J855" s="28" t="str">
        <f t="shared" si="68"/>
        <v>Yes</v>
      </c>
      <c r="K855" s="29">
        <f t="shared" si="69"/>
        <v>0.2</v>
      </c>
    </row>
    <row r="856" spans="1:11" ht="14.25" x14ac:dyDescent="0.2">
      <c r="A856" s="22">
        <v>2598</v>
      </c>
      <c r="B856" s="23">
        <v>40518</v>
      </c>
      <c r="C856" s="24">
        <v>1.5222450376454484</v>
      </c>
      <c r="D856" s="22">
        <v>22</v>
      </c>
      <c r="E856" s="25">
        <v>102347</v>
      </c>
      <c r="F856" s="26">
        <v>5.99</v>
      </c>
      <c r="G856" s="27">
        <f t="shared" si="65"/>
        <v>613058.53</v>
      </c>
      <c r="H856" s="28" t="str">
        <f t="shared" si="66"/>
        <v>Yes</v>
      </c>
      <c r="I856" s="28" t="str">
        <f t="shared" si="67"/>
        <v>Yes</v>
      </c>
      <c r="J856" s="28" t="str">
        <f t="shared" si="68"/>
        <v>No</v>
      </c>
      <c r="K856" s="29">
        <f t="shared" si="69"/>
        <v>0.15</v>
      </c>
    </row>
    <row r="857" spans="1:11" ht="14.25" x14ac:dyDescent="0.2">
      <c r="A857" s="22">
        <v>2599</v>
      </c>
      <c r="B857" s="23">
        <v>37613</v>
      </c>
      <c r="C857" s="24">
        <v>9.4757015742642032</v>
      </c>
      <c r="D857" s="22">
        <v>18</v>
      </c>
      <c r="E857" s="25">
        <v>457463</v>
      </c>
      <c r="F857" s="26">
        <v>5.99</v>
      </c>
      <c r="G857" s="27">
        <f t="shared" si="65"/>
        <v>2740203.37</v>
      </c>
      <c r="H857" s="28" t="str">
        <f t="shared" si="66"/>
        <v>No</v>
      </c>
      <c r="I857" s="28" t="str">
        <f t="shared" si="67"/>
        <v>Yes</v>
      </c>
      <c r="J857" s="28" t="str">
        <f t="shared" si="68"/>
        <v>Yes</v>
      </c>
      <c r="K857" s="29">
        <f t="shared" si="69"/>
        <v>0.2</v>
      </c>
    </row>
    <row r="858" spans="1:11" ht="14.25" x14ac:dyDescent="0.2">
      <c r="A858" s="22">
        <v>2600</v>
      </c>
      <c r="B858" s="23">
        <v>37862</v>
      </c>
      <c r="C858" s="24">
        <v>8.7939767282683086</v>
      </c>
      <c r="D858" s="22">
        <v>20</v>
      </c>
      <c r="E858" s="25">
        <v>472162</v>
      </c>
      <c r="F858" s="26">
        <v>10.99</v>
      </c>
      <c r="G858" s="27">
        <f t="shared" si="65"/>
        <v>5189060.38</v>
      </c>
      <c r="H858" s="28" t="str">
        <f t="shared" si="66"/>
        <v>No</v>
      </c>
      <c r="I858" s="28" t="str">
        <f t="shared" si="67"/>
        <v>Yes</v>
      </c>
      <c r="J858" s="28" t="str">
        <f t="shared" si="68"/>
        <v>Yes</v>
      </c>
      <c r="K858" s="29">
        <f t="shared" si="69"/>
        <v>0.2</v>
      </c>
    </row>
    <row r="859" spans="1:11" ht="14.25" x14ac:dyDescent="0.2">
      <c r="A859" s="22">
        <v>2602</v>
      </c>
      <c r="B859" s="23">
        <v>38561</v>
      </c>
      <c r="C859" s="24">
        <v>6.8802190280629709</v>
      </c>
      <c r="D859" s="22">
        <v>22</v>
      </c>
      <c r="E859" s="25">
        <v>366059</v>
      </c>
      <c r="F859" s="26">
        <v>9.99</v>
      </c>
      <c r="G859" s="27">
        <f t="shared" si="65"/>
        <v>3656929.41</v>
      </c>
      <c r="H859" s="28" t="str">
        <f t="shared" si="66"/>
        <v>No</v>
      </c>
      <c r="I859" s="28" t="str">
        <f t="shared" si="67"/>
        <v>Yes</v>
      </c>
      <c r="J859" s="28" t="str">
        <f t="shared" si="68"/>
        <v>Yes</v>
      </c>
      <c r="K859" s="29">
        <f t="shared" si="69"/>
        <v>0.2</v>
      </c>
    </row>
    <row r="860" spans="1:11" ht="14.25" x14ac:dyDescent="0.2">
      <c r="A860" s="22">
        <v>2609</v>
      </c>
      <c r="B860" s="23">
        <v>39238</v>
      </c>
      <c r="C860" s="24">
        <v>5.0266940451745379</v>
      </c>
      <c r="D860" s="22">
        <v>1</v>
      </c>
      <c r="E860" s="25">
        <v>505709</v>
      </c>
      <c r="F860" s="26">
        <v>3.99</v>
      </c>
      <c r="G860" s="27">
        <f t="shared" si="65"/>
        <v>2017778.9100000001</v>
      </c>
      <c r="H860" s="28" t="str">
        <f t="shared" si="66"/>
        <v>No</v>
      </c>
      <c r="I860" s="28" t="str">
        <f t="shared" si="67"/>
        <v>Yes</v>
      </c>
      <c r="J860" s="28" t="str">
        <f t="shared" si="68"/>
        <v>Yes</v>
      </c>
      <c r="K860" s="29">
        <f t="shared" si="69"/>
        <v>0.2</v>
      </c>
    </row>
    <row r="861" spans="1:11" ht="14.25" x14ac:dyDescent="0.2">
      <c r="A861" s="22">
        <v>2611</v>
      </c>
      <c r="B861" s="23">
        <v>38850</v>
      </c>
      <c r="C861" s="24">
        <v>6.0889801505817935</v>
      </c>
      <c r="D861" s="22">
        <v>13</v>
      </c>
      <c r="E861" s="25">
        <v>32839</v>
      </c>
      <c r="F861" s="26">
        <v>10.99</v>
      </c>
      <c r="G861" s="27">
        <f t="shared" si="65"/>
        <v>360900.61</v>
      </c>
      <c r="H861" s="28" t="str">
        <f t="shared" si="66"/>
        <v>No</v>
      </c>
      <c r="I861" s="28" t="str">
        <f t="shared" si="67"/>
        <v>Yes</v>
      </c>
      <c r="J861" s="28" t="str">
        <f t="shared" si="68"/>
        <v>No</v>
      </c>
      <c r="K861" s="29">
        <f t="shared" si="69"/>
        <v>0.2</v>
      </c>
    </row>
    <row r="862" spans="1:11" ht="14.25" x14ac:dyDescent="0.2">
      <c r="A862" s="22">
        <v>2613</v>
      </c>
      <c r="B862" s="23">
        <v>40178</v>
      </c>
      <c r="C862" s="24">
        <v>2.4531143052703626</v>
      </c>
      <c r="D862" s="22">
        <v>18</v>
      </c>
      <c r="E862" s="25">
        <v>289786</v>
      </c>
      <c r="F862" s="26">
        <v>9.99</v>
      </c>
      <c r="G862" s="27">
        <f t="shared" si="65"/>
        <v>2894962.14</v>
      </c>
      <c r="H862" s="28" t="str">
        <f t="shared" si="66"/>
        <v>No</v>
      </c>
      <c r="I862" s="28" t="str">
        <f t="shared" si="67"/>
        <v>Yes</v>
      </c>
      <c r="J862" s="28" t="str">
        <f t="shared" si="68"/>
        <v>No</v>
      </c>
      <c r="K862" s="29">
        <f t="shared" si="69"/>
        <v>0.15</v>
      </c>
    </row>
    <row r="863" spans="1:11" ht="14.25" x14ac:dyDescent="0.2">
      <c r="A863" s="22">
        <v>2614</v>
      </c>
      <c r="B863" s="23">
        <v>38406</v>
      </c>
      <c r="C863" s="24">
        <v>7.3045859000684459</v>
      </c>
      <c r="D863" s="22">
        <v>5</v>
      </c>
      <c r="E863" s="25">
        <v>437059</v>
      </c>
      <c r="F863" s="26">
        <v>10.99</v>
      </c>
      <c r="G863" s="27">
        <f t="shared" si="65"/>
        <v>4803278.41</v>
      </c>
      <c r="H863" s="28" t="str">
        <f t="shared" si="66"/>
        <v>No</v>
      </c>
      <c r="I863" s="28" t="str">
        <f t="shared" si="67"/>
        <v>Yes</v>
      </c>
      <c r="J863" s="28" t="str">
        <f t="shared" si="68"/>
        <v>Yes</v>
      </c>
      <c r="K863" s="29">
        <f t="shared" si="69"/>
        <v>0.2</v>
      </c>
    </row>
    <row r="864" spans="1:11" ht="14.25" x14ac:dyDescent="0.2">
      <c r="A864" s="22">
        <v>2621</v>
      </c>
      <c r="B864" s="23">
        <v>38281</v>
      </c>
      <c r="C864" s="24">
        <v>7.6468172484599588</v>
      </c>
      <c r="D864" s="22">
        <v>23</v>
      </c>
      <c r="E864" s="25">
        <v>338809</v>
      </c>
      <c r="F864" s="26">
        <v>3.99</v>
      </c>
      <c r="G864" s="27">
        <f t="shared" si="65"/>
        <v>1351847.9100000001</v>
      </c>
      <c r="H864" s="28" t="str">
        <f t="shared" si="66"/>
        <v>No</v>
      </c>
      <c r="I864" s="28" t="str">
        <f t="shared" si="67"/>
        <v>Yes</v>
      </c>
      <c r="J864" s="28" t="str">
        <f t="shared" si="68"/>
        <v>Yes</v>
      </c>
      <c r="K864" s="29">
        <f t="shared" si="69"/>
        <v>0.2</v>
      </c>
    </row>
    <row r="865" spans="1:11" ht="14.25" x14ac:dyDescent="0.2">
      <c r="A865" s="22">
        <v>2623</v>
      </c>
      <c r="B865" s="23">
        <v>39873</v>
      </c>
      <c r="C865" s="24">
        <v>3.2881587953456535</v>
      </c>
      <c r="D865" s="22">
        <v>18</v>
      </c>
      <c r="E865" s="25">
        <v>176171</v>
      </c>
      <c r="F865" s="26">
        <v>23.99</v>
      </c>
      <c r="G865" s="27">
        <f t="shared" si="65"/>
        <v>4226342.29</v>
      </c>
      <c r="H865" s="28" t="str">
        <f t="shared" si="66"/>
        <v>No</v>
      </c>
      <c r="I865" s="28" t="str">
        <f t="shared" si="67"/>
        <v>Yes</v>
      </c>
      <c r="J865" s="28" t="str">
        <f t="shared" si="68"/>
        <v>No</v>
      </c>
      <c r="K865" s="29">
        <f t="shared" si="69"/>
        <v>0.15</v>
      </c>
    </row>
    <row r="866" spans="1:11" ht="14.25" x14ac:dyDescent="0.2">
      <c r="A866" s="22">
        <v>2627</v>
      </c>
      <c r="B866" s="23">
        <v>38163</v>
      </c>
      <c r="C866" s="24">
        <v>7.9698836413415473</v>
      </c>
      <c r="D866" s="22">
        <v>4</v>
      </c>
      <c r="E866" s="25">
        <v>605014</v>
      </c>
      <c r="F866" s="26">
        <v>2.99</v>
      </c>
      <c r="G866" s="27">
        <f t="shared" si="65"/>
        <v>1808991.86</v>
      </c>
      <c r="H866" s="28" t="str">
        <f t="shared" si="66"/>
        <v>No</v>
      </c>
      <c r="I866" s="28" t="str">
        <f t="shared" si="67"/>
        <v>Yes</v>
      </c>
      <c r="J866" s="28" t="str">
        <f t="shared" si="68"/>
        <v>Yes</v>
      </c>
      <c r="K866" s="29">
        <f t="shared" si="69"/>
        <v>0.2</v>
      </c>
    </row>
    <row r="867" spans="1:11" ht="14.25" x14ac:dyDescent="0.2">
      <c r="A867" s="22">
        <v>2632</v>
      </c>
      <c r="B867" s="23">
        <v>38824</v>
      </c>
      <c r="C867" s="24">
        <v>6.1601642710472282</v>
      </c>
      <c r="D867" s="22">
        <v>1</v>
      </c>
      <c r="E867" s="25">
        <v>350615</v>
      </c>
      <c r="F867" s="26">
        <v>7.99</v>
      </c>
      <c r="G867" s="27">
        <f t="shared" si="65"/>
        <v>2801413.85</v>
      </c>
      <c r="H867" s="28" t="str">
        <f t="shared" si="66"/>
        <v>No</v>
      </c>
      <c r="I867" s="28" t="str">
        <f t="shared" si="67"/>
        <v>Yes</v>
      </c>
      <c r="J867" s="28" t="str">
        <f t="shared" si="68"/>
        <v>Yes</v>
      </c>
      <c r="K867" s="29">
        <f t="shared" si="69"/>
        <v>0.2</v>
      </c>
    </row>
    <row r="868" spans="1:11" ht="14.25" x14ac:dyDescent="0.2">
      <c r="A868" s="22">
        <v>2635</v>
      </c>
      <c r="B868" s="23">
        <v>40104</v>
      </c>
      <c r="C868" s="24">
        <v>2.6557152635181382</v>
      </c>
      <c r="D868" s="22">
        <v>15</v>
      </c>
      <c r="E868" s="25">
        <v>87913</v>
      </c>
      <c r="F868" s="26">
        <v>15.99</v>
      </c>
      <c r="G868" s="27">
        <f t="shared" si="65"/>
        <v>1405728.87</v>
      </c>
      <c r="H868" s="28" t="str">
        <f t="shared" si="66"/>
        <v>No</v>
      </c>
      <c r="I868" s="28" t="str">
        <f t="shared" si="67"/>
        <v>Yes</v>
      </c>
      <c r="J868" s="28" t="str">
        <f t="shared" si="68"/>
        <v>No</v>
      </c>
      <c r="K868" s="29">
        <f t="shared" si="69"/>
        <v>0.15</v>
      </c>
    </row>
    <row r="869" spans="1:11" ht="14.25" x14ac:dyDescent="0.2">
      <c r="A869" s="22">
        <v>2635</v>
      </c>
      <c r="B869" s="23">
        <v>37366</v>
      </c>
      <c r="C869" s="24">
        <v>10.151950718685832</v>
      </c>
      <c r="D869" s="22">
        <v>8</v>
      </c>
      <c r="E869" s="25">
        <v>462271</v>
      </c>
      <c r="F869" s="26">
        <v>9.99</v>
      </c>
      <c r="G869" s="27">
        <f t="shared" si="65"/>
        <v>4618087.29</v>
      </c>
      <c r="H869" s="28" t="str">
        <f t="shared" si="66"/>
        <v>No</v>
      </c>
      <c r="I869" s="28" t="str">
        <f t="shared" si="67"/>
        <v>Yes</v>
      </c>
      <c r="J869" s="28" t="str">
        <f t="shared" si="68"/>
        <v>Yes</v>
      </c>
      <c r="K869" s="29">
        <f t="shared" si="69"/>
        <v>0.2</v>
      </c>
    </row>
    <row r="870" spans="1:11" ht="14.25" x14ac:dyDescent="0.2">
      <c r="A870" s="22">
        <v>2635</v>
      </c>
      <c r="B870" s="23">
        <v>36981</v>
      </c>
      <c r="C870" s="24">
        <v>11.206023271731691</v>
      </c>
      <c r="D870" s="22">
        <v>18</v>
      </c>
      <c r="E870" s="25">
        <v>132625</v>
      </c>
      <c r="F870" s="26">
        <v>12.99</v>
      </c>
      <c r="G870" s="27">
        <f t="shared" si="65"/>
        <v>1722798.75</v>
      </c>
      <c r="H870" s="28" t="str">
        <f t="shared" si="66"/>
        <v>No</v>
      </c>
      <c r="I870" s="28" t="str">
        <f t="shared" si="67"/>
        <v>Yes</v>
      </c>
      <c r="J870" s="28" t="str">
        <f t="shared" si="68"/>
        <v>Yes</v>
      </c>
      <c r="K870" s="29">
        <f t="shared" si="69"/>
        <v>0.2</v>
      </c>
    </row>
    <row r="871" spans="1:11" ht="14.25" x14ac:dyDescent="0.2">
      <c r="A871" s="22">
        <v>2635</v>
      </c>
      <c r="B871" s="23">
        <v>37797</v>
      </c>
      <c r="C871" s="24">
        <v>8.9719370294318956</v>
      </c>
      <c r="D871" s="22">
        <v>17</v>
      </c>
      <c r="E871" s="25">
        <v>264511</v>
      </c>
      <c r="F871" s="26">
        <v>12.99</v>
      </c>
      <c r="G871" s="27">
        <f t="shared" si="65"/>
        <v>3435997.89</v>
      </c>
      <c r="H871" s="28" t="str">
        <f t="shared" si="66"/>
        <v>No</v>
      </c>
      <c r="I871" s="28" t="str">
        <f t="shared" si="67"/>
        <v>Yes</v>
      </c>
      <c r="J871" s="28" t="str">
        <f t="shared" si="68"/>
        <v>Yes</v>
      </c>
      <c r="K871" s="29">
        <f t="shared" si="69"/>
        <v>0.2</v>
      </c>
    </row>
    <row r="872" spans="1:11" ht="14.25" x14ac:dyDescent="0.2">
      <c r="A872" s="22">
        <v>2640</v>
      </c>
      <c r="B872" s="23">
        <v>39883</v>
      </c>
      <c r="C872" s="24">
        <v>3.2607802874743328</v>
      </c>
      <c r="D872" s="22">
        <v>10</v>
      </c>
      <c r="E872" s="25">
        <v>504640</v>
      </c>
      <c r="F872" s="26">
        <v>5.99</v>
      </c>
      <c r="G872" s="27">
        <f t="shared" si="65"/>
        <v>3022793.6</v>
      </c>
      <c r="H872" s="28" t="str">
        <f t="shared" si="66"/>
        <v>No</v>
      </c>
      <c r="I872" s="28" t="str">
        <f t="shared" si="67"/>
        <v>Yes</v>
      </c>
      <c r="J872" s="28" t="str">
        <f t="shared" si="68"/>
        <v>No</v>
      </c>
      <c r="K872" s="29">
        <f t="shared" si="69"/>
        <v>0.09</v>
      </c>
    </row>
    <row r="873" spans="1:11" ht="14.25" x14ac:dyDescent="0.2">
      <c r="A873" s="22">
        <v>2646</v>
      </c>
      <c r="B873" s="23">
        <v>39440</v>
      </c>
      <c r="C873" s="24">
        <v>4.473648186173854</v>
      </c>
      <c r="D873" s="22">
        <v>23</v>
      </c>
      <c r="E873" s="25">
        <v>14784</v>
      </c>
      <c r="F873" s="26">
        <v>2.99</v>
      </c>
      <c r="G873" s="27">
        <f t="shared" si="65"/>
        <v>44204.160000000003</v>
      </c>
      <c r="H873" s="28" t="str">
        <f t="shared" si="66"/>
        <v>No</v>
      </c>
      <c r="I873" s="28" t="str">
        <f t="shared" si="67"/>
        <v>Yes</v>
      </c>
      <c r="J873" s="28" t="str">
        <f t="shared" si="68"/>
        <v>No</v>
      </c>
      <c r="K873" s="29">
        <f t="shared" si="69"/>
        <v>0.15</v>
      </c>
    </row>
    <row r="874" spans="1:11" ht="14.25" x14ac:dyDescent="0.2">
      <c r="A874" s="22">
        <v>2650</v>
      </c>
      <c r="B874" s="23">
        <v>36637</v>
      </c>
      <c r="C874" s="24">
        <v>12.147843942505133</v>
      </c>
      <c r="D874" s="22">
        <v>20</v>
      </c>
      <c r="E874" s="25">
        <v>120171</v>
      </c>
      <c r="F874" s="26">
        <v>7.99</v>
      </c>
      <c r="G874" s="27">
        <f t="shared" si="65"/>
        <v>960166.29</v>
      </c>
      <c r="H874" s="28" t="str">
        <f t="shared" si="66"/>
        <v>No</v>
      </c>
      <c r="I874" s="28" t="str">
        <f t="shared" si="67"/>
        <v>Yes</v>
      </c>
      <c r="J874" s="28" t="str">
        <f t="shared" si="68"/>
        <v>No</v>
      </c>
      <c r="K874" s="29">
        <f t="shared" si="69"/>
        <v>0.2</v>
      </c>
    </row>
    <row r="875" spans="1:11" ht="14.25" x14ac:dyDescent="0.2">
      <c r="A875" s="22">
        <v>2654</v>
      </c>
      <c r="B875" s="23">
        <v>40400</v>
      </c>
      <c r="C875" s="24">
        <v>1.8453114305270362</v>
      </c>
      <c r="D875" s="22">
        <v>9</v>
      </c>
      <c r="E875" s="25">
        <v>69984</v>
      </c>
      <c r="F875" s="26">
        <v>7.99</v>
      </c>
      <c r="G875" s="27">
        <f t="shared" si="65"/>
        <v>559172.16</v>
      </c>
      <c r="H875" s="28" t="str">
        <f t="shared" si="66"/>
        <v>Yes</v>
      </c>
      <c r="I875" s="28" t="str">
        <f t="shared" si="67"/>
        <v>No</v>
      </c>
      <c r="J875" s="28" t="str">
        <f t="shared" si="68"/>
        <v>No</v>
      </c>
      <c r="K875" s="29">
        <f t="shared" si="69"/>
        <v>0.09</v>
      </c>
    </row>
    <row r="876" spans="1:11" ht="14.25" x14ac:dyDescent="0.2">
      <c r="A876" s="22">
        <v>2663</v>
      </c>
      <c r="B876" s="23">
        <v>37755</v>
      </c>
      <c r="C876" s="24">
        <v>9.0869267624914443</v>
      </c>
      <c r="D876" s="22">
        <v>6</v>
      </c>
      <c r="E876" s="25">
        <v>485116</v>
      </c>
      <c r="F876" s="26">
        <v>9.99</v>
      </c>
      <c r="G876" s="27">
        <f t="shared" si="65"/>
        <v>4846308.84</v>
      </c>
      <c r="H876" s="28" t="str">
        <f t="shared" si="66"/>
        <v>No</v>
      </c>
      <c r="I876" s="28" t="str">
        <f t="shared" si="67"/>
        <v>Yes</v>
      </c>
      <c r="J876" s="28" t="str">
        <f t="shared" si="68"/>
        <v>Yes</v>
      </c>
      <c r="K876" s="29">
        <f t="shared" si="69"/>
        <v>0.2</v>
      </c>
    </row>
    <row r="877" spans="1:11" ht="14.25" x14ac:dyDescent="0.2">
      <c r="A877" s="22">
        <v>2663</v>
      </c>
      <c r="B877" s="23">
        <v>40371</v>
      </c>
      <c r="C877" s="24">
        <v>1.9247091033538672</v>
      </c>
      <c r="D877" s="22">
        <v>7</v>
      </c>
      <c r="E877" s="25">
        <v>347094</v>
      </c>
      <c r="F877" s="26">
        <v>7.99</v>
      </c>
      <c r="G877" s="27">
        <f t="shared" si="65"/>
        <v>2773281.06</v>
      </c>
      <c r="H877" s="28" t="str">
        <f t="shared" si="66"/>
        <v>Yes</v>
      </c>
      <c r="I877" s="28" t="str">
        <f t="shared" si="67"/>
        <v>No</v>
      </c>
      <c r="J877" s="28" t="str">
        <f t="shared" si="68"/>
        <v>No</v>
      </c>
      <c r="K877" s="29">
        <f t="shared" si="69"/>
        <v>0.09</v>
      </c>
    </row>
    <row r="878" spans="1:11" ht="14.25" x14ac:dyDescent="0.2">
      <c r="A878" s="22">
        <v>2664</v>
      </c>
      <c r="B878" s="23">
        <v>39706</v>
      </c>
      <c r="C878" s="24">
        <v>3.7453798767967146</v>
      </c>
      <c r="D878" s="22">
        <v>11</v>
      </c>
      <c r="E878" s="25">
        <v>394137</v>
      </c>
      <c r="F878" s="26">
        <v>2.99</v>
      </c>
      <c r="G878" s="27">
        <f t="shared" si="65"/>
        <v>1178469.6300000001</v>
      </c>
      <c r="H878" s="28" t="str">
        <f t="shared" si="66"/>
        <v>No</v>
      </c>
      <c r="I878" s="28" t="str">
        <f t="shared" si="67"/>
        <v>Yes</v>
      </c>
      <c r="J878" s="28" t="str">
        <f t="shared" si="68"/>
        <v>No</v>
      </c>
      <c r="K878" s="29">
        <f t="shared" si="69"/>
        <v>0.15</v>
      </c>
    </row>
    <row r="879" spans="1:11" ht="14.25" x14ac:dyDescent="0.2">
      <c r="A879" s="22">
        <v>2667</v>
      </c>
      <c r="B879" s="23">
        <v>38673</v>
      </c>
      <c r="C879" s="24">
        <v>6.5735797399041749</v>
      </c>
      <c r="D879" s="22">
        <v>7</v>
      </c>
      <c r="E879" s="25">
        <v>50452</v>
      </c>
      <c r="F879" s="26">
        <v>5.99</v>
      </c>
      <c r="G879" s="27">
        <f t="shared" si="65"/>
        <v>302207.48000000004</v>
      </c>
      <c r="H879" s="28" t="str">
        <f t="shared" si="66"/>
        <v>No</v>
      </c>
      <c r="I879" s="28" t="str">
        <f t="shared" si="67"/>
        <v>Yes</v>
      </c>
      <c r="J879" s="28" t="str">
        <f t="shared" si="68"/>
        <v>No</v>
      </c>
      <c r="K879" s="29">
        <f t="shared" si="69"/>
        <v>0.09</v>
      </c>
    </row>
    <row r="880" spans="1:11" ht="14.25" x14ac:dyDescent="0.2">
      <c r="A880" s="22">
        <v>2667</v>
      </c>
      <c r="B880" s="23">
        <v>38367</v>
      </c>
      <c r="C880" s="24">
        <v>7.4113620807665983</v>
      </c>
      <c r="D880" s="22">
        <v>12</v>
      </c>
      <c r="E880" s="25">
        <v>555075</v>
      </c>
      <c r="F880" s="26">
        <v>9.99</v>
      </c>
      <c r="G880" s="27">
        <f t="shared" si="65"/>
        <v>5545199.25</v>
      </c>
      <c r="H880" s="28" t="str">
        <f t="shared" si="66"/>
        <v>No</v>
      </c>
      <c r="I880" s="28" t="str">
        <f t="shared" si="67"/>
        <v>Yes</v>
      </c>
      <c r="J880" s="28" t="str">
        <f t="shared" si="68"/>
        <v>Yes</v>
      </c>
      <c r="K880" s="29">
        <f t="shared" si="69"/>
        <v>0.2</v>
      </c>
    </row>
    <row r="881" spans="1:11" ht="14.25" x14ac:dyDescent="0.2">
      <c r="A881" s="22">
        <v>2671</v>
      </c>
      <c r="B881" s="23">
        <v>37982</v>
      </c>
      <c r="C881" s="24">
        <v>8.4654346338124569</v>
      </c>
      <c r="D881" s="22">
        <v>6</v>
      </c>
      <c r="E881" s="25">
        <v>590405</v>
      </c>
      <c r="F881" s="26">
        <v>9.99</v>
      </c>
      <c r="G881" s="27">
        <f t="shared" si="65"/>
        <v>5898145.9500000002</v>
      </c>
      <c r="H881" s="28" t="str">
        <f t="shared" si="66"/>
        <v>No</v>
      </c>
      <c r="I881" s="28" t="str">
        <f t="shared" si="67"/>
        <v>Yes</v>
      </c>
      <c r="J881" s="28" t="str">
        <f t="shared" si="68"/>
        <v>Yes</v>
      </c>
      <c r="K881" s="29">
        <f t="shared" si="69"/>
        <v>0.2</v>
      </c>
    </row>
    <row r="882" spans="1:11" ht="14.25" x14ac:dyDescent="0.2">
      <c r="A882" s="22">
        <v>2671</v>
      </c>
      <c r="B882" s="23">
        <v>39479</v>
      </c>
      <c r="C882" s="24">
        <v>4.3668720054757015</v>
      </c>
      <c r="D882" s="22">
        <v>25</v>
      </c>
      <c r="E882" s="25">
        <v>318011</v>
      </c>
      <c r="F882" s="26">
        <v>15.99</v>
      </c>
      <c r="G882" s="27">
        <f t="shared" si="65"/>
        <v>5084995.8899999997</v>
      </c>
      <c r="H882" s="28" t="str">
        <f t="shared" si="66"/>
        <v>No</v>
      </c>
      <c r="I882" s="28" t="str">
        <f t="shared" si="67"/>
        <v>Yes</v>
      </c>
      <c r="J882" s="28" t="str">
        <f t="shared" si="68"/>
        <v>No</v>
      </c>
      <c r="K882" s="29">
        <f t="shared" si="69"/>
        <v>0.15</v>
      </c>
    </row>
    <row r="883" spans="1:11" ht="14.25" x14ac:dyDescent="0.2">
      <c r="A883" s="22">
        <v>2672</v>
      </c>
      <c r="B883" s="23">
        <v>40430</v>
      </c>
      <c r="C883" s="24">
        <v>1.7631759069130732</v>
      </c>
      <c r="D883" s="22">
        <v>8</v>
      </c>
      <c r="E883" s="25">
        <v>169931</v>
      </c>
      <c r="F883" s="26">
        <v>2.99</v>
      </c>
      <c r="G883" s="27">
        <f t="shared" si="65"/>
        <v>508093.69000000006</v>
      </c>
      <c r="H883" s="28" t="str">
        <f t="shared" si="66"/>
        <v>Yes</v>
      </c>
      <c r="I883" s="28" t="str">
        <f t="shared" si="67"/>
        <v>No</v>
      </c>
      <c r="J883" s="28" t="str">
        <f t="shared" si="68"/>
        <v>No</v>
      </c>
      <c r="K883" s="29">
        <f t="shared" si="69"/>
        <v>0.09</v>
      </c>
    </row>
    <row r="884" spans="1:11" ht="14.25" x14ac:dyDescent="0.2">
      <c r="A884" s="22">
        <v>2672</v>
      </c>
      <c r="B884" s="23">
        <v>39299</v>
      </c>
      <c r="C884" s="24">
        <v>4.85968514715948</v>
      </c>
      <c r="D884" s="22">
        <v>8</v>
      </c>
      <c r="E884" s="25">
        <v>647795</v>
      </c>
      <c r="F884" s="26">
        <v>3.99</v>
      </c>
      <c r="G884" s="27">
        <f t="shared" si="65"/>
        <v>2584702.0500000003</v>
      </c>
      <c r="H884" s="28" t="str">
        <f t="shared" si="66"/>
        <v>No</v>
      </c>
      <c r="I884" s="28" t="str">
        <f t="shared" si="67"/>
        <v>No</v>
      </c>
      <c r="J884" s="28" t="str">
        <f t="shared" si="68"/>
        <v>No</v>
      </c>
      <c r="K884" s="29">
        <f t="shared" si="69"/>
        <v>0.09</v>
      </c>
    </row>
    <row r="885" spans="1:11" ht="14.25" x14ac:dyDescent="0.2">
      <c r="A885" s="22">
        <v>2672</v>
      </c>
      <c r="B885" s="23">
        <v>39677</v>
      </c>
      <c r="C885" s="24">
        <v>3.8247775496235454</v>
      </c>
      <c r="D885" s="22">
        <v>2</v>
      </c>
      <c r="E885" s="25">
        <v>346875</v>
      </c>
      <c r="F885" s="26">
        <v>5.99</v>
      </c>
      <c r="G885" s="27">
        <f t="shared" si="65"/>
        <v>2077781.25</v>
      </c>
      <c r="H885" s="28" t="str">
        <f t="shared" si="66"/>
        <v>No</v>
      </c>
      <c r="I885" s="28" t="str">
        <f t="shared" si="67"/>
        <v>No</v>
      </c>
      <c r="J885" s="28" t="str">
        <f t="shared" si="68"/>
        <v>No</v>
      </c>
      <c r="K885" s="29">
        <f t="shared" si="69"/>
        <v>0.09</v>
      </c>
    </row>
    <row r="886" spans="1:11" ht="14.25" x14ac:dyDescent="0.2">
      <c r="A886" s="22">
        <v>2674</v>
      </c>
      <c r="B886" s="23">
        <v>40593</v>
      </c>
      <c r="C886" s="24">
        <v>1.3169062286105406</v>
      </c>
      <c r="D886" s="22">
        <v>15</v>
      </c>
      <c r="E886" s="25">
        <v>104339</v>
      </c>
      <c r="F886" s="26">
        <v>12.99</v>
      </c>
      <c r="G886" s="27">
        <f t="shared" si="65"/>
        <v>1355363.61</v>
      </c>
      <c r="H886" s="28" t="str">
        <f t="shared" si="66"/>
        <v>Yes</v>
      </c>
      <c r="I886" s="28" t="str">
        <f t="shared" si="67"/>
        <v>Yes</v>
      </c>
      <c r="J886" s="28" t="str">
        <f t="shared" si="68"/>
        <v>No</v>
      </c>
      <c r="K886" s="29">
        <f t="shared" si="69"/>
        <v>0.15</v>
      </c>
    </row>
    <row r="887" spans="1:11" ht="14.25" x14ac:dyDescent="0.2">
      <c r="A887" s="22">
        <v>2674</v>
      </c>
      <c r="B887" s="23">
        <v>38322</v>
      </c>
      <c r="C887" s="24">
        <v>7.5345653661875431</v>
      </c>
      <c r="D887" s="22">
        <v>14</v>
      </c>
      <c r="E887" s="25">
        <v>684664</v>
      </c>
      <c r="F887" s="26">
        <v>5.99</v>
      </c>
      <c r="G887" s="27">
        <f t="shared" si="65"/>
        <v>4101137.3600000003</v>
      </c>
      <c r="H887" s="28" t="str">
        <f t="shared" si="66"/>
        <v>No</v>
      </c>
      <c r="I887" s="28" t="str">
        <f t="shared" si="67"/>
        <v>Yes</v>
      </c>
      <c r="J887" s="28" t="str">
        <f t="shared" si="68"/>
        <v>Yes</v>
      </c>
      <c r="K887" s="29">
        <f t="shared" si="69"/>
        <v>0.2</v>
      </c>
    </row>
    <row r="888" spans="1:11" ht="14.25" x14ac:dyDescent="0.2">
      <c r="A888" s="22">
        <v>2674</v>
      </c>
      <c r="B888" s="23">
        <v>38558</v>
      </c>
      <c r="C888" s="24">
        <v>6.8884325804243671</v>
      </c>
      <c r="D888" s="22">
        <v>10</v>
      </c>
      <c r="E888" s="25">
        <v>93126</v>
      </c>
      <c r="F888" s="26">
        <v>23.99</v>
      </c>
      <c r="G888" s="27">
        <f t="shared" si="65"/>
        <v>2234092.7399999998</v>
      </c>
      <c r="H888" s="28" t="str">
        <f t="shared" si="66"/>
        <v>No</v>
      </c>
      <c r="I888" s="28" t="str">
        <f t="shared" si="67"/>
        <v>Yes</v>
      </c>
      <c r="J888" s="28" t="str">
        <f t="shared" si="68"/>
        <v>Yes</v>
      </c>
      <c r="K888" s="29">
        <f t="shared" si="69"/>
        <v>0.2</v>
      </c>
    </row>
    <row r="889" spans="1:11" ht="14.25" x14ac:dyDescent="0.2">
      <c r="A889" s="22">
        <v>2675</v>
      </c>
      <c r="B889" s="23">
        <v>36574</v>
      </c>
      <c r="C889" s="24">
        <v>12.320328542094456</v>
      </c>
      <c r="D889" s="22">
        <v>14</v>
      </c>
      <c r="E889" s="25">
        <v>451397</v>
      </c>
      <c r="F889" s="26">
        <v>9.99</v>
      </c>
      <c r="G889" s="27">
        <f t="shared" si="65"/>
        <v>4509456.03</v>
      </c>
      <c r="H889" s="28" t="str">
        <f t="shared" si="66"/>
        <v>No</v>
      </c>
      <c r="I889" s="28" t="str">
        <f t="shared" si="67"/>
        <v>Yes</v>
      </c>
      <c r="J889" s="28" t="str">
        <f t="shared" si="68"/>
        <v>Yes</v>
      </c>
      <c r="K889" s="29">
        <f t="shared" si="69"/>
        <v>0.2</v>
      </c>
    </row>
    <row r="890" spans="1:11" ht="14.25" x14ac:dyDescent="0.2">
      <c r="A890" s="22">
        <v>2675</v>
      </c>
      <c r="B890" s="23">
        <v>38128</v>
      </c>
      <c r="C890" s="24">
        <v>8.0657084188911696</v>
      </c>
      <c r="D890" s="22">
        <v>21</v>
      </c>
      <c r="E890" s="25">
        <v>57169</v>
      </c>
      <c r="F890" s="26">
        <v>10.99</v>
      </c>
      <c r="G890" s="27">
        <f t="shared" si="65"/>
        <v>628287.31000000006</v>
      </c>
      <c r="H890" s="28" t="str">
        <f t="shared" si="66"/>
        <v>No</v>
      </c>
      <c r="I890" s="28" t="str">
        <f t="shared" si="67"/>
        <v>Yes</v>
      </c>
      <c r="J890" s="28" t="str">
        <f t="shared" si="68"/>
        <v>No</v>
      </c>
      <c r="K890" s="29">
        <f t="shared" si="69"/>
        <v>0.2</v>
      </c>
    </row>
    <row r="891" spans="1:11" ht="14.25" x14ac:dyDescent="0.2">
      <c r="A891" s="22">
        <v>2676</v>
      </c>
      <c r="B891" s="23">
        <v>40686</v>
      </c>
      <c r="C891" s="24">
        <v>1.0622861054072552</v>
      </c>
      <c r="D891" s="22">
        <v>12</v>
      </c>
      <c r="E891" s="25">
        <v>638732</v>
      </c>
      <c r="F891" s="26">
        <v>2.99</v>
      </c>
      <c r="G891" s="27">
        <f t="shared" si="65"/>
        <v>1909808.6800000002</v>
      </c>
      <c r="H891" s="28" t="str">
        <f t="shared" si="66"/>
        <v>Yes</v>
      </c>
      <c r="I891" s="28" t="str">
        <f t="shared" si="67"/>
        <v>Yes</v>
      </c>
      <c r="J891" s="28" t="str">
        <f t="shared" si="68"/>
        <v>No</v>
      </c>
      <c r="K891" s="29">
        <f t="shared" si="69"/>
        <v>0.15</v>
      </c>
    </row>
    <row r="892" spans="1:11" ht="14.25" x14ac:dyDescent="0.2">
      <c r="A892" s="22">
        <v>2676</v>
      </c>
      <c r="B892" s="23">
        <v>40063</v>
      </c>
      <c r="C892" s="24">
        <v>2.7679671457905544</v>
      </c>
      <c r="D892" s="22">
        <v>22</v>
      </c>
      <c r="E892" s="25">
        <v>275463</v>
      </c>
      <c r="F892" s="26">
        <v>12.99</v>
      </c>
      <c r="G892" s="27">
        <f t="shared" si="65"/>
        <v>3578264.37</v>
      </c>
      <c r="H892" s="28" t="str">
        <f t="shared" si="66"/>
        <v>No</v>
      </c>
      <c r="I892" s="28" t="str">
        <f t="shared" si="67"/>
        <v>Yes</v>
      </c>
      <c r="J892" s="28" t="str">
        <f t="shared" si="68"/>
        <v>No</v>
      </c>
      <c r="K892" s="29">
        <f t="shared" si="69"/>
        <v>0.15</v>
      </c>
    </row>
    <row r="893" spans="1:11" ht="14.25" x14ac:dyDescent="0.2">
      <c r="A893" s="22">
        <v>2677</v>
      </c>
      <c r="B893" s="23">
        <v>38334</v>
      </c>
      <c r="C893" s="24">
        <v>7.5017111567419574</v>
      </c>
      <c r="D893" s="22">
        <v>7</v>
      </c>
      <c r="E893" s="25">
        <v>470155</v>
      </c>
      <c r="F893" s="26">
        <v>12.99</v>
      </c>
      <c r="G893" s="27">
        <f t="shared" si="65"/>
        <v>6107313.4500000002</v>
      </c>
      <c r="H893" s="28" t="str">
        <f t="shared" si="66"/>
        <v>No</v>
      </c>
      <c r="I893" s="28" t="str">
        <f t="shared" si="67"/>
        <v>Yes</v>
      </c>
      <c r="J893" s="28" t="str">
        <f t="shared" si="68"/>
        <v>Yes</v>
      </c>
      <c r="K893" s="29">
        <f t="shared" si="69"/>
        <v>0.2</v>
      </c>
    </row>
    <row r="894" spans="1:11" ht="14.25" x14ac:dyDescent="0.2">
      <c r="A894" s="22">
        <v>2679</v>
      </c>
      <c r="B894" s="23">
        <v>37945</v>
      </c>
      <c r="C894" s="24">
        <v>8.5667351129363443</v>
      </c>
      <c r="D894" s="22">
        <v>19</v>
      </c>
      <c r="E894" s="25">
        <v>548520</v>
      </c>
      <c r="F894" s="26">
        <v>2.99</v>
      </c>
      <c r="G894" s="27">
        <f t="shared" si="65"/>
        <v>1640074.8</v>
      </c>
      <c r="H894" s="28" t="str">
        <f t="shared" si="66"/>
        <v>No</v>
      </c>
      <c r="I894" s="28" t="str">
        <f t="shared" si="67"/>
        <v>Yes</v>
      </c>
      <c r="J894" s="28" t="str">
        <f t="shared" si="68"/>
        <v>Yes</v>
      </c>
      <c r="K894" s="29">
        <f t="shared" si="69"/>
        <v>0.2</v>
      </c>
    </row>
    <row r="895" spans="1:11" ht="14.25" x14ac:dyDescent="0.2">
      <c r="A895" s="22">
        <v>2679</v>
      </c>
      <c r="B895" s="23">
        <v>37067</v>
      </c>
      <c r="C895" s="24">
        <v>10.97056810403833</v>
      </c>
      <c r="D895" s="22">
        <v>12</v>
      </c>
      <c r="E895" s="25">
        <v>562591</v>
      </c>
      <c r="F895" s="26">
        <v>3.99</v>
      </c>
      <c r="G895" s="27">
        <f t="shared" si="65"/>
        <v>2244738.0900000003</v>
      </c>
      <c r="H895" s="28" t="str">
        <f t="shared" si="66"/>
        <v>No</v>
      </c>
      <c r="I895" s="28" t="str">
        <f t="shared" si="67"/>
        <v>Yes</v>
      </c>
      <c r="J895" s="28" t="str">
        <f t="shared" si="68"/>
        <v>Yes</v>
      </c>
      <c r="K895" s="29">
        <f t="shared" si="69"/>
        <v>0.2</v>
      </c>
    </row>
    <row r="896" spans="1:11" ht="14.25" x14ac:dyDescent="0.2">
      <c r="A896" s="22">
        <v>2680</v>
      </c>
      <c r="B896" s="23">
        <v>38900</v>
      </c>
      <c r="C896" s="24">
        <v>5.9520876112251884</v>
      </c>
      <c r="D896" s="22">
        <v>14</v>
      </c>
      <c r="E896" s="25">
        <v>440343</v>
      </c>
      <c r="F896" s="26">
        <v>3.99</v>
      </c>
      <c r="G896" s="27">
        <f t="shared" si="65"/>
        <v>1756968.57</v>
      </c>
      <c r="H896" s="28" t="str">
        <f t="shared" si="66"/>
        <v>No</v>
      </c>
      <c r="I896" s="28" t="str">
        <f t="shared" si="67"/>
        <v>Yes</v>
      </c>
      <c r="J896" s="28" t="str">
        <f t="shared" si="68"/>
        <v>Yes</v>
      </c>
      <c r="K896" s="29">
        <f t="shared" si="69"/>
        <v>0.2</v>
      </c>
    </row>
    <row r="897" spans="1:11" ht="14.25" x14ac:dyDescent="0.2">
      <c r="A897" s="22">
        <v>2680</v>
      </c>
      <c r="B897" s="23">
        <v>38150</v>
      </c>
      <c r="C897" s="24">
        <v>8.0054757015742641</v>
      </c>
      <c r="D897" s="22">
        <v>9</v>
      </c>
      <c r="E897" s="25">
        <v>389295</v>
      </c>
      <c r="F897" s="26">
        <v>12.99</v>
      </c>
      <c r="G897" s="27">
        <f t="shared" si="65"/>
        <v>5056942.05</v>
      </c>
      <c r="H897" s="28" t="str">
        <f t="shared" si="66"/>
        <v>No</v>
      </c>
      <c r="I897" s="28" t="str">
        <f t="shared" si="67"/>
        <v>Yes</v>
      </c>
      <c r="J897" s="28" t="str">
        <f t="shared" si="68"/>
        <v>Yes</v>
      </c>
      <c r="K897" s="29">
        <f t="shared" si="69"/>
        <v>0.2</v>
      </c>
    </row>
    <row r="898" spans="1:11" ht="14.25" x14ac:dyDescent="0.2">
      <c r="A898" s="22">
        <v>2682</v>
      </c>
      <c r="B898" s="23">
        <v>38491</v>
      </c>
      <c r="C898" s="24">
        <v>7.0718685831622174</v>
      </c>
      <c r="D898" s="22">
        <v>21</v>
      </c>
      <c r="E898" s="25">
        <v>466941</v>
      </c>
      <c r="F898" s="26">
        <v>3.99</v>
      </c>
      <c r="G898" s="27">
        <f t="shared" ref="G898:G961" si="70">Number_of_Books_Sold*Sell_Price</f>
        <v>1863094.59</v>
      </c>
      <c r="H898" s="28" t="str">
        <f t="shared" ref="H898:H961" si="71">IF(AND(Years_Under_Contract&lt;2,Number_of_Books_in_Print&gt;4)=TRUE,"Yes","No")</f>
        <v>No</v>
      </c>
      <c r="I898" s="28" t="str">
        <f t="shared" ref="I898:I961" si="72">IF(OR(Years_Under_Contract&gt;5,Number_of_Books_in_Print&gt;=10)=TRUE,"Yes","No")</f>
        <v>Yes</v>
      </c>
      <c r="J898" s="28" t="str">
        <f t="shared" ref="J898:J961" si="73">IF(AND(Years_Under_Contract&gt;5,OR(Number_of_Books_in_Print&gt;350000,Income_Earned&gt;=1000000))=TRUE,"Yes","No")</f>
        <v>Yes</v>
      </c>
      <c r="K898" s="29">
        <f t="shared" ref="K898:K961" si="74">IF(AND(Years_Under_Contract&gt;5,OR(Number_of_Books_in_Print&gt;10,Income_Earned&gt;1000000)),0.2,IF(Number_of_Books_in_Print&gt;10,0.15,0.09))</f>
        <v>0.2</v>
      </c>
    </row>
    <row r="899" spans="1:11" ht="14.25" x14ac:dyDescent="0.2">
      <c r="A899" s="22">
        <v>2682</v>
      </c>
      <c r="B899" s="23">
        <v>39118</v>
      </c>
      <c r="C899" s="24">
        <v>5.3552361396303905</v>
      </c>
      <c r="D899" s="22">
        <v>18</v>
      </c>
      <c r="E899" s="25">
        <v>65727</v>
      </c>
      <c r="F899" s="26">
        <v>12.99</v>
      </c>
      <c r="G899" s="27">
        <f t="shared" si="70"/>
        <v>853793.73</v>
      </c>
      <c r="H899" s="28" t="str">
        <f t="shared" si="71"/>
        <v>No</v>
      </c>
      <c r="I899" s="28" t="str">
        <f t="shared" si="72"/>
        <v>Yes</v>
      </c>
      <c r="J899" s="28" t="str">
        <f t="shared" si="73"/>
        <v>No</v>
      </c>
      <c r="K899" s="29">
        <f t="shared" si="74"/>
        <v>0.2</v>
      </c>
    </row>
    <row r="900" spans="1:11" ht="14.25" x14ac:dyDescent="0.2">
      <c r="A900" s="22">
        <v>2686</v>
      </c>
      <c r="B900" s="23">
        <v>40725</v>
      </c>
      <c r="C900" s="24">
        <v>0.95550992470910334</v>
      </c>
      <c r="D900" s="22">
        <v>18</v>
      </c>
      <c r="E900" s="25">
        <v>629864</v>
      </c>
      <c r="F900" s="26">
        <v>9.99</v>
      </c>
      <c r="G900" s="27">
        <f t="shared" si="70"/>
        <v>6292341.3600000003</v>
      </c>
      <c r="H900" s="28" t="str">
        <f t="shared" si="71"/>
        <v>Yes</v>
      </c>
      <c r="I900" s="28" t="str">
        <f t="shared" si="72"/>
        <v>Yes</v>
      </c>
      <c r="J900" s="28" t="str">
        <f t="shared" si="73"/>
        <v>No</v>
      </c>
      <c r="K900" s="29">
        <f t="shared" si="74"/>
        <v>0.15</v>
      </c>
    </row>
    <row r="901" spans="1:11" ht="14.25" x14ac:dyDescent="0.2">
      <c r="A901" s="22">
        <v>2687</v>
      </c>
      <c r="B901" s="23">
        <v>39467</v>
      </c>
      <c r="C901" s="24">
        <v>4.3997262149212863</v>
      </c>
      <c r="D901" s="22">
        <v>22</v>
      </c>
      <c r="E901" s="25">
        <v>357371</v>
      </c>
      <c r="F901" s="26">
        <v>3.99</v>
      </c>
      <c r="G901" s="27">
        <f t="shared" si="70"/>
        <v>1425910.29</v>
      </c>
      <c r="H901" s="28" t="str">
        <f t="shared" si="71"/>
        <v>No</v>
      </c>
      <c r="I901" s="28" t="str">
        <f t="shared" si="72"/>
        <v>Yes</v>
      </c>
      <c r="J901" s="28" t="str">
        <f t="shared" si="73"/>
        <v>No</v>
      </c>
      <c r="K901" s="29">
        <f t="shared" si="74"/>
        <v>0.15</v>
      </c>
    </row>
    <row r="902" spans="1:11" ht="14.25" x14ac:dyDescent="0.2">
      <c r="A902" s="22">
        <v>2688</v>
      </c>
      <c r="B902" s="23">
        <v>37354</v>
      </c>
      <c r="C902" s="24">
        <v>10.184804928131417</v>
      </c>
      <c r="D902" s="22">
        <v>17</v>
      </c>
      <c r="E902" s="25">
        <v>624714</v>
      </c>
      <c r="F902" s="26">
        <v>2.99</v>
      </c>
      <c r="G902" s="27">
        <f t="shared" si="70"/>
        <v>1867894.86</v>
      </c>
      <c r="H902" s="28" t="str">
        <f t="shared" si="71"/>
        <v>No</v>
      </c>
      <c r="I902" s="28" t="str">
        <f t="shared" si="72"/>
        <v>Yes</v>
      </c>
      <c r="J902" s="28" t="str">
        <f t="shared" si="73"/>
        <v>Yes</v>
      </c>
      <c r="K902" s="29">
        <f t="shared" si="74"/>
        <v>0.2</v>
      </c>
    </row>
    <row r="903" spans="1:11" ht="14.25" x14ac:dyDescent="0.2">
      <c r="A903" s="22">
        <v>2688</v>
      </c>
      <c r="B903" s="23">
        <v>38587</v>
      </c>
      <c r="C903" s="24">
        <v>6.8090349075975363</v>
      </c>
      <c r="D903" s="22">
        <v>11</v>
      </c>
      <c r="E903" s="25">
        <v>159869</v>
      </c>
      <c r="F903" s="26">
        <v>23.99</v>
      </c>
      <c r="G903" s="27">
        <f t="shared" si="70"/>
        <v>3835257.3099999996</v>
      </c>
      <c r="H903" s="28" t="str">
        <f t="shared" si="71"/>
        <v>No</v>
      </c>
      <c r="I903" s="28" t="str">
        <f t="shared" si="72"/>
        <v>Yes</v>
      </c>
      <c r="J903" s="28" t="str">
        <f t="shared" si="73"/>
        <v>Yes</v>
      </c>
      <c r="K903" s="29">
        <f t="shared" si="74"/>
        <v>0.2</v>
      </c>
    </row>
    <row r="904" spans="1:11" ht="14.25" x14ac:dyDescent="0.2">
      <c r="A904" s="22">
        <v>2688</v>
      </c>
      <c r="B904" s="23">
        <v>39117</v>
      </c>
      <c r="C904" s="24">
        <v>5.3579739904175225</v>
      </c>
      <c r="D904" s="22">
        <v>7</v>
      </c>
      <c r="E904" s="25">
        <v>681111</v>
      </c>
      <c r="F904" s="26">
        <v>2.99</v>
      </c>
      <c r="G904" s="27">
        <f t="shared" si="70"/>
        <v>2036521.8900000001</v>
      </c>
      <c r="H904" s="28" t="str">
        <f t="shared" si="71"/>
        <v>No</v>
      </c>
      <c r="I904" s="28" t="str">
        <f t="shared" si="72"/>
        <v>Yes</v>
      </c>
      <c r="J904" s="28" t="str">
        <f t="shared" si="73"/>
        <v>Yes</v>
      </c>
      <c r="K904" s="29">
        <f t="shared" si="74"/>
        <v>0.2</v>
      </c>
    </row>
    <row r="905" spans="1:11" ht="14.25" x14ac:dyDescent="0.2">
      <c r="A905" s="22">
        <v>2691</v>
      </c>
      <c r="B905" s="23">
        <v>37293</v>
      </c>
      <c r="C905" s="24">
        <v>10.351813826146476</v>
      </c>
      <c r="D905" s="22">
        <v>2</v>
      </c>
      <c r="E905" s="25">
        <v>146312</v>
      </c>
      <c r="F905" s="26">
        <v>9.99</v>
      </c>
      <c r="G905" s="27">
        <f t="shared" si="70"/>
        <v>1461656.8800000001</v>
      </c>
      <c r="H905" s="28" t="str">
        <f t="shared" si="71"/>
        <v>No</v>
      </c>
      <c r="I905" s="28" t="str">
        <f t="shared" si="72"/>
        <v>Yes</v>
      </c>
      <c r="J905" s="28" t="str">
        <f t="shared" si="73"/>
        <v>Yes</v>
      </c>
      <c r="K905" s="29">
        <f t="shared" si="74"/>
        <v>0.2</v>
      </c>
    </row>
    <row r="906" spans="1:11" ht="14.25" x14ac:dyDescent="0.2">
      <c r="A906" s="22">
        <v>2692</v>
      </c>
      <c r="B906" s="23">
        <v>38443</v>
      </c>
      <c r="C906" s="24">
        <v>7.2032854209445585</v>
      </c>
      <c r="D906" s="22">
        <v>25</v>
      </c>
      <c r="E906" s="25">
        <v>471525</v>
      </c>
      <c r="F906" s="26">
        <v>9.99</v>
      </c>
      <c r="G906" s="27">
        <f t="shared" si="70"/>
        <v>4710534.75</v>
      </c>
      <c r="H906" s="28" t="str">
        <f t="shared" si="71"/>
        <v>No</v>
      </c>
      <c r="I906" s="28" t="str">
        <f t="shared" si="72"/>
        <v>Yes</v>
      </c>
      <c r="J906" s="28" t="str">
        <f t="shared" si="73"/>
        <v>Yes</v>
      </c>
      <c r="K906" s="29">
        <f t="shared" si="74"/>
        <v>0.2</v>
      </c>
    </row>
    <row r="907" spans="1:11" ht="14.25" x14ac:dyDescent="0.2">
      <c r="A907" s="22">
        <v>2693</v>
      </c>
      <c r="B907" s="23">
        <v>37917</v>
      </c>
      <c r="C907" s="24">
        <v>8.6433949349760439</v>
      </c>
      <c r="D907" s="22">
        <v>14</v>
      </c>
      <c r="E907" s="25">
        <v>208586</v>
      </c>
      <c r="F907" s="26">
        <v>2.99</v>
      </c>
      <c r="G907" s="27">
        <f t="shared" si="70"/>
        <v>623672.14</v>
      </c>
      <c r="H907" s="28" t="str">
        <f t="shared" si="71"/>
        <v>No</v>
      </c>
      <c r="I907" s="28" t="str">
        <f t="shared" si="72"/>
        <v>Yes</v>
      </c>
      <c r="J907" s="28" t="str">
        <f t="shared" si="73"/>
        <v>No</v>
      </c>
      <c r="K907" s="29">
        <f t="shared" si="74"/>
        <v>0.2</v>
      </c>
    </row>
    <row r="908" spans="1:11" ht="14.25" x14ac:dyDescent="0.2">
      <c r="A908" s="22">
        <v>2695</v>
      </c>
      <c r="B908" s="23">
        <v>36787</v>
      </c>
      <c r="C908" s="24">
        <v>11.737166324435318</v>
      </c>
      <c r="D908" s="22">
        <v>3</v>
      </c>
      <c r="E908" s="25">
        <v>186914</v>
      </c>
      <c r="F908" s="26">
        <v>7.99</v>
      </c>
      <c r="G908" s="27">
        <f t="shared" si="70"/>
        <v>1493442.86</v>
      </c>
      <c r="H908" s="28" t="str">
        <f t="shared" si="71"/>
        <v>No</v>
      </c>
      <c r="I908" s="28" t="str">
        <f t="shared" si="72"/>
        <v>Yes</v>
      </c>
      <c r="J908" s="28" t="str">
        <f t="shared" si="73"/>
        <v>Yes</v>
      </c>
      <c r="K908" s="29">
        <f t="shared" si="74"/>
        <v>0.2</v>
      </c>
    </row>
    <row r="909" spans="1:11" ht="14.25" x14ac:dyDescent="0.2">
      <c r="A909" s="22">
        <v>2696</v>
      </c>
      <c r="B909" s="23">
        <v>41019</v>
      </c>
      <c r="C909" s="24">
        <v>0.15058179329226556</v>
      </c>
      <c r="D909" s="22">
        <v>13</v>
      </c>
      <c r="E909" s="25">
        <v>399795</v>
      </c>
      <c r="F909" s="26">
        <v>2.99</v>
      </c>
      <c r="G909" s="27">
        <f t="shared" si="70"/>
        <v>1195387.05</v>
      </c>
      <c r="H909" s="28" t="str">
        <f t="shared" si="71"/>
        <v>Yes</v>
      </c>
      <c r="I909" s="28" t="str">
        <f t="shared" si="72"/>
        <v>Yes</v>
      </c>
      <c r="J909" s="28" t="str">
        <f t="shared" si="73"/>
        <v>No</v>
      </c>
      <c r="K909" s="29">
        <f t="shared" si="74"/>
        <v>0.15</v>
      </c>
    </row>
    <row r="910" spans="1:11" ht="14.25" x14ac:dyDescent="0.2">
      <c r="A910" s="22">
        <v>2697</v>
      </c>
      <c r="B910" s="23">
        <v>40225</v>
      </c>
      <c r="C910" s="24">
        <v>2.324435318275154</v>
      </c>
      <c r="D910" s="22">
        <v>9</v>
      </c>
      <c r="E910" s="25">
        <v>275679</v>
      </c>
      <c r="F910" s="26">
        <v>10.99</v>
      </c>
      <c r="G910" s="27">
        <f t="shared" si="70"/>
        <v>3029712.21</v>
      </c>
      <c r="H910" s="28" t="str">
        <f t="shared" si="71"/>
        <v>No</v>
      </c>
      <c r="I910" s="28" t="str">
        <f t="shared" si="72"/>
        <v>No</v>
      </c>
      <c r="J910" s="28" t="str">
        <f t="shared" si="73"/>
        <v>No</v>
      </c>
      <c r="K910" s="29">
        <f t="shared" si="74"/>
        <v>0.09</v>
      </c>
    </row>
    <row r="911" spans="1:11" ht="14.25" x14ac:dyDescent="0.2">
      <c r="A911" s="22">
        <v>2698</v>
      </c>
      <c r="B911" s="23">
        <v>38473</v>
      </c>
      <c r="C911" s="24">
        <v>7.1211498973305956</v>
      </c>
      <c r="D911" s="22">
        <v>19</v>
      </c>
      <c r="E911" s="25">
        <v>529278</v>
      </c>
      <c r="F911" s="26">
        <v>2.99</v>
      </c>
      <c r="G911" s="27">
        <f t="shared" si="70"/>
        <v>1582541.2200000002</v>
      </c>
      <c r="H911" s="28" t="str">
        <f t="shared" si="71"/>
        <v>No</v>
      </c>
      <c r="I911" s="28" t="str">
        <f t="shared" si="72"/>
        <v>Yes</v>
      </c>
      <c r="J911" s="28" t="str">
        <f t="shared" si="73"/>
        <v>Yes</v>
      </c>
      <c r="K911" s="29">
        <f t="shared" si="74"/>
        <v>0.2</v>
      </c>
    </row>
    <row r="912" spans="1:11" ht="14.25" x14ac:dyDescent="0.2">
      <c r="A912" s="22">
        <v>2700</v>
      </c>
      <c r="B912" s="23">
        <v>36885</v>
      </c>
      <c r="C912" s="24">
        <v>11.468856947296372</v>
      </c>
      <c r="D912" s="22">
        <v>16</v>
      </c>
      <c r="E912" s="25">
        <v>209050</v>
      </c>
      <c r="F912" s="26">
        <v>3.99</v>
      </c>
      <c r="G912" s="27">
        <f t="shared" si="70"/>
        <v>834109.5</v>
      </c>
      <c r="H912" s="28" t="str">
        <f t="shared" si="71"/>
        <v>No</v>
      </c>
      <c r="I912" s="28" t="str">
        <f t="shared" si="72"/>
        <v>Yes</v>
      </c>
      <c r="J912" s="28" t="str">
        <f t="shared" si="73"/>
        <v>No</v>
      </c>
      <c r="K912" s="29">
        <f t="shared" si="74"/>
        <v>0.2</v>
      </c>
    </row>
    <row r="913" spans="1:11" ht="14.25" x14ac:dyDescent="0.2">
      <c r="A913" s="22">
        <v>2702</v>
      </c>
      <c r="B913" s="23">
        <v>37568</v>
      </c>
      <c r="C913" s="24">
        <v>9.5989048596851472</v>
      </c>
      <c r="D913" s="22">
        <v>3</v>
      </c>
      <c r="E913" s="25">
        <v>127068</v>
      </c>
      <c r="F913" s="26">
        <v>12.99</v>
      </c>
      <c r="G913" s="27">
        <f t="shared" si="70"/>
        <v>1650613.32</v>
      </c>
      <c r="H913" s="28" t="str">
        <f t="shared" si="71"/>
        <v>No</v>
      </c>
      <c r="I913" s="28" t="str">
        <f t="shared" si="72"/>
        <v>Yes</v>
      </c>
      <c r="J913" s="28" t="str">
        <f t="shared" si="73"/>
        <v>Yes</v>
      </c>
      <c r="K913" s="29">
        <f t="shared" si="74"/>
        <v>0.2</v>
      </c>
    </row>
    <row r="914" spans="1:11" ht="14.25" x14ac:dyDescent="0.2">
      <c r="A914" s="22">
        <v>2703</v>
      </c>
      <c r="B914" s="23">
        <v>37696</v>
      </c>
      <c r="C914" s="24">
        <v>9.2484599589322389</v>
      </c>
      <c r="D914" s="22">
        <v>10</v>
      </c>
      <c r="E914" s="25">
        <v>77585</v>
      </c>
      <c r="F914" s="26">
        <v>2.99</v>
      </c>
      <c r="G914" s="27">
        <f t="shared" si="70"/>
        <v>231979.15000000002</v>
      </c>
      <c r="H914" s="28" t="str">
        <f t="shared" si="71"/>
        <v>No</v>
      </c>
      <c r="I914" s="28" t="str">
        <f t="shared" si="72"/>
        <v>Yes</v>
      </c>
      <c r="J914" s="28" t="str">
        <f t="shared" si="73"/>
        <v>No</v>
      </c>
      <c r="K914" s="29">
        <f t="shared" si="74"/>
        <v>0.09</v>
      </c>
    </row>
    <row r="915" spans="1:11" ht="14.25" x14ac:dyDescent="0.2">
      <c r="A915" s="22">
        <v>2709</v>
      </c>
      <c r="B915" s="23">
        <v>39562</v>
      </c>
      <c r="C915" s="24">
        <v>4.1396303901437372</v>
      </c>
      <c r="D915" s="22">
        <v>2</v>
      </c>
      <c r="E915" s="25">
        <v>465957</v>
      </c>
      <c r="F915" s="26">
        <v>9.99</v>
      </c>
      <c r="G915" s="27">
        <f t="shared" si="70"/>
        <v>4654910.43</v>
      </c>
      <c r="H915" s="28" t="str">
        <f t="shared" si="71"/>
        <v>No</v>
      </c>
      <c r="I915" s="28" t="str">
        <f t="shared" si="72"/>
        <v>No</v>
      </c>
      <c r="J915" s="28" t="str">
        <f t="shared" si="73"/>
        <v>No</v>
      </c>
      <c r="K915" s="29">
        <f t="shared" si="74"/>
        <v>0.09</v>
      </c>
    </row>
    <row r="916" spans="1:11" ht="14.25" x14ac:dyDescent="0.2">
      <c r="A916" s="22">
        <v>2711</v>
      </c>
      <c r="B916" s="23">
        <v>36771</v>
      </c>
      <c r="C916" s="24">
        <v>11.780971937029431</v>
      </c>
      <c r="D916" s="22">
        <v>18</v>
      </c>
      <c r="E916" s="25">
        <v>631323</v>
      </c>
      <c r="F916" s="26">
        <v>2.99</v>
      </c>
      <c r="G916" s="27">
        <f t="shared" si="70"/>
        <v>1887655.77</v>
      </c>
      <c r="H916" s="28" t="str">
        <f t="shared" si="71"/>
        <v>No</v>
      </c>
      <c r="I916" s="28" t="str">
        <f t="shared" si="72"/>
        <v>Yes</v>
      </c>
      <c r="J916" s="28" t="str">
        <f t="shared" si="73"/>
        <v>Yes</v>
      </c>
      <c r="K916" s="29">
        <f t="shared" si="74"/>
        <v>0.2</v>
      </c>
    </row>
    <row r="917" spans="1:11" ht="14.25" x14ac:dyDescent="0.2">
      <c r="A917" s="22">
        <v>2713</v>
      </c>
      <c r="B917" s="23">
        <v>40549</v>
      </c>
      <c r="C917" s="24">
        <v>1.4373716632443532</v>
      </c>
      <c r="D917" s="22">
        <v>18</v>
      </c>
      <c r="E917" s="25">
        <v>336643</v>
      </c>
      <c r="F917" s="26">
        <v>2.99</v>
      </c>
      <c r="G917" s="27">
        <f t="shared" si="70"/>
        <v>1006562.5700000001</v>
      </c>
      <c r="H917" s="28" t="str">
        <f t="shared" si="71"/>
        <v>Yes</v>
      </c>
      <c r="I917" s="28" t="str">
        <f t="shared" si="72"/>
        <v>Yes</v>
      </c>
      <c r="J917" s="28" t="str">
        <f t="shared" si="73"/>
        <v>No</v>
      </c>
      <c r="K917" s="29">
        <f t="shared" si="74"/>
        <v>0.15</v>
      </c>
    </row>
    <row r="918" spans="1:11" ht="14.25" x14ac:dyDescent="0.2">
      <c r="A918" s="22">
        <v>2719</v>
      </c>
      <c r="B918" s="23">
        <v>38477</v>
      </c>
      <c r="C918" s="24">
        <v>7.1101984941820673</v>
      </c>
      <c r="D918" s="22">
        <v>25</v>
      </c>
      <c r="E918" s="25">
        <v>432514</v>
      </c>
      <c r="F918" s="26">
        <v>2.99</v>
      </c>
      <c r="G918" s="27">
        <f t="shared" si="70"/>
        <v>1293216.8600000001</v>
      </c>
      <c r="H918" s="28" t="str">
        <f t="shared" si="71"/>
        <v>No</v>
      </c>
      <c r="I918" s="28" t="str">
        <f t="shared" si="72"/>
        <v>Yes</v>
      </c>
      <c r="J918" s="28" t="str">
        <f t="shared" si="73"/>
        <v>Yes</v>
      </c>
      <c r="K918" s="29">
        <f t="shared" si="74"/>
        <v>0.2</v>
      </c>
    </row>
    <row r="919" spans="1:11" ht="14.25" x14ac:dyDescent="0.2">
      <c r="A919" s="22">
        <v>2720</v>
      </c>
      <c r="B919" s="23">
        <v>40420</v>
      </c>
      <c r="C919" s="24">
        <v>1.7905544147843941</v>
      </c>
      <c r="D919" s="22">
        <v>2</v>
      </c>
      <c r="E919" s="25">
        <v>138335</v>
      </c>
      <c r="F919" s="26">
        <v>7.99</v>
      </c>
      <c r="G919" s="27">
        <f t="shared" si="70"/>
        <v>1105296.6500000001</v>
      </c>
      <c r="H919" s="28" t="str">
        <f t="shared" si="71"/>
        <v>No</v>
      </c>
      <c r="I919" s="28" t="str">
        <f t="shared" si="72"/>
        <v>No</v>
      </c>
      <c r="J919" s="28" t="str">
        <f t="shared" si="73"/>
        <v>No</v>
      </c>
      <c r="K919" s="29">
        <f t="shared" si="74"/>
        <v>0.09</v>
      </c>
    </row>
    <row r="920" spans="1:11" ht="14.25" x14ac:dyDescent="0.2">
      <c r="A920" s="22">
        <v>2720</v>
      </c>
      <c r="B920" s="23">
        <v>36855</v>
      </c>
      <c r="C920" s="24">
        <v>11.550992470910336</v>
      </c>
      <c r="D920" s="22">
        <v>6</v>
      </c>
      <c r="E920" s="25">
        <v>350110</v>
      </c>
      <c r="F920" s="26">
        <v>2.99</v>
      </c>
      <c r="G920" s="27">
        <f t="shared" si="70"/>
        <v>1046828.9</v>
      </c>
      <c r="H920" s="28" t="str">
        <f t="shared" si="71"/>
        <v>No</v>
      </c>
      <c r="I920" s="28" t="str">
        <f t="shared" si="72"/>
        <v>Yes</v>
      </c>
      <c r="J920" s="28" t="str">
        <f t="shared" si="73"/>
        <v>Yes</v>
      </c>
      <c r="K920" s="29">
        <f t="shared" si="74"/>
        <v>0.2</v>
      </c>
    </row>
    <row r="921" spans="1:11" ht="14.25" x14ac:dyDescent="0.2">
      <c r="A921" s="22">
        <v>2722</v>
      </c>
      <c r="B921" s="23">
        <v>39241</v>
      </c>
      <c r="C921" s="24">
        <v>5.0184804928131417</v>
      </c>
      <c r="D921" s="22">
        <v>9</v>
      </c>
      <c r="E921" s="25">
        <v>668605</v>
      </c>
      <c r="F921" s="26">
        <v>5.99</v>
      </c>
      <c r="G921" s="27">
        <f t="shared" si="70"/>
        <v>4004943.95</v>
      </c>
      <c r="H921" s="28" t="str">
        <f t="shared" si="71"/>
        <v>No</v>
      </c>
      <c r="I921" s="28" t="str">
        <f t="shared" si="72"/>
        <v>Yes</v>
      </c>
      <c r="J921" s="28" t="str">
        <f t="shared" si="73"/>
        <v>Yes</v>
      </c>
      <c r="K921" s="29">
        <f t="shared" si="74"/>
        <v>0.2</v>
      </c>
    </row>
    <row r="922" spans="1:11" ht="14.25" x14ac:dyDescent="0.2">
      <c r="A922" s="22">
        <v>2723</v>
      </c>
      <c r="B922" s="23">
        <v>36789</v>
      </c>
      <c r="C922" s="24">
        <v>11.731690622861054</v>
      </c>
      <c r="D922" s="22">
        <v>24</v>
      </c>
      <c r="E922" s="25">
        <v>699988</v>
      </c>
      <c r="F922" s="26">
        <v>10.99</v>
      </c>
      <c r="G922" s="27">
        <f t="shared" si="70"/>
        <v>7692868.1200000001</v>
      </c>
      <c r="H922" s="28" t="str">
        <f t="shared" si="71"/>
        <v>No</v>
      </c>
      <c r="I922" s="28" t="str">
        <f t="shared" si="72"/>
        <v>Yes</v>
      </c>
      <c r="J922" s="28" t="str">
        <f t="shared" si="73"/>
        <v>Yes</v>
      </c>
      <c r="K922" s="29">
        <f t="shared" si="74"/>
        <v>0.2</v>
      </c>
    </row>
    <row r="923" spans="1:11" ht="14.25" x14ac:dyDescent="0.2">
      <c r="A923" s="22">
        <v>2726</v>
      </c>
      <c r="B923" s="23">
        <v>40444</v>
      </c>
      <c r="C923" s="24">
        <v>1.7248459958932238</v>
      </c>
      <c r="D923" s="22">
        <v>16</v>
      </c>
      <c r="E923" s="25">
        <v>411873</v>
      </c>
      <c r="F923" s="26">
        <v>2.99</v>
      </c>
      <c r="G923" s="27">
        <f t="shared" si="70"/>
        <v>1231500.27</v>
      </c>
      <c r="H923" s="28" t="str">
        <f t="shared" si="71"/>
        <v>Yes</v>
      </c>
      <c r="I923" s="28" t="str">
        <f t="shared" si="72"/>
        <v>Yes</v>
      </c>
      <c r="J923" s="28" t="str">
        <f t="shared" si="73"/>
        <v>No</v>
      </c>
      <c r="K923" s="29">
        <f t="shared" si="74"/>
        <v>0.15</v>
      </c>
    </row>
    <row r="924" spans="1:11" ht="14.25" x14ac:dyDescent="0.2">
      <c r="A924" s="22">
        <v>2727</v>
      </c>
      <c r="B924" s="23">
        <v>40820</v>
      </c>
      <c r="C924" s="24">
        <v>0.69541409993155368</v>
      </c>
      <c r="D924" s="22">
        <v>23</v>
      </c>
      <c r="E924" s="25">
        <v>402736</v>
      </c>
      <c r="F924" s="26">
        <v>2.99</v>
      </c>
      <c r="G924" s="27">
        <f t="shared" si="70"/>
        <v>1204180.6400000001</v>
      </c>
      <c r="H924" s="28" t="str">
        <f t="shared" si="71"/>
        <v>Yes</v>
      </c>
      <c r="I924" s="28" t="str">
        <f t="shared" si="72"/>
        <v>Yes</v>
      </c>
      <c r="J924" s="28" t="str">
        <f t="shared" si="73"/>
        <v>No</v>
      </c>
      <c r="K924" s="29">
        <f t="shared" si="74"/>
        <v>0.15</v>
      </c>
    </row>
    <row r="925" spans="1:11" ht="14.25" x14ac:dyDescent="0.2">
      <c r="A925" s="22">
        <v>2736</v>
      </c>
      <c r="B925" s="23">
        <v>37535</v>
      </c>
      <c r="C925" s="24">
        <v>9.6892539356605063</v>
      </c>
      <c r="D925" s="22">
        <v>11</v>
      </c>
      <c r="E925" s="25">
        <v>54512</v>
      </c>
      <c r="F925" s="26">
        <v>2.99</v>
      </c>
      <c r="G925" s="27">
        <f t="shared" si="70"/>
        <v>162990.88</v>
      </c>
      <c r="H925" s="28" t="str">
        <f t="shared" si="71"/>
        <v>No</v>
      </c>
      <c r="I925" s="28" t="str">
        <f t="shared" si="72"/>
        <v>Yes</v>
      </c>
      <c r="J925" s="28" t="str">
        <f t="shared" si="73"/>
        <v>No</v>
      </c>
      <c r="K925" s="29">
        <f t="shared" si="74"/>
        <v>0.2</v>
      </c>
    </row>
    <row r="926" spans="1:11" ht="14.25" x14ac:dyDescent="0.2">
      <c r="A926" s="22">
        <v>2737</v>
      </c>
      <c r="B926" s="23">
        <v>38437</v>
      </c>
      <c r="C926" s="24">
        <v>7.2197125256673509</v>
      </c>
      <c r="D926" s="22">
        <v>3</v>
      </c>
      <c r="E926" s="25">
        <v>135179</v>
      </c>
      <c r="F926" s="26">
        <v>5.99</v>
      </c>
      <c r="G926" s="27">
        <f t="shared" si="70"/>
        <v>809722.21000000008</v>
      </c>
      <c r="H926" s="28" t="str">
        <f t="shared" si="71"/>
        <v>No</v>
      </c>
      <c r="I926" s="28" t="str">
        <f t="shared" si="72"/>
        <v>Yes</v>
      </c>
      <c r="J926" s="28" t="str">
        <f t="shared" si="73"/>
        <v>No</v>
      </c>
      <c r="K926" s="29">
        <f t="shared" si="74"/>
        <v>0.09</v>
      </c>
    </row>
    <row r="927" spans="1:11" ht="14.25" x14ac:dyDescent="0.2">
      <c r="A927" s="22">
        <v>2737</v>
      </c>
      <c r="B927" s="23">
        <v>37086</v>
      </c>
      <c r="C927" s="24">
        <v>10.91854893908282</v>
      </c>
      <c r="D927" s="22">
        <v>12</v>
      </c>
      <c r="E927" s="25">
        <v>289546</v>
      </c>
      <c r="F927" s="26">
        <v>3.99</v>
      </c>
      <c r="G927" s="27">
        <f t="shared" si="70"/>
        <v>1155288.54</v>
      </c>
      <c r="H927" s="28" t="str">
        <f t="shared" si="71"/>
        <v>No</v>
      </c>
      <c r="I927" s="28" t="str">
        <f t="shared" si="72"/>
        <v>Yes</v>
      </c>
      <c r="J927" s="28" t="str">
        <f t="shared" si="73"/>
        <v>Yes</v>
      </c>
      <c r="K927" s="29">
        <f t="shared" si="74"/>
        <v>0.2</v>
      </c>
    </row>
    <row r="928" spans="1:11" ht="14.25" x14ac:dyDescent="0.2">
      <c r="A928" s="22">
        <v>2738</v>
      </c>
      <c r="B928" s="23">
        <v>39666</v>
      </c>
      <c r="C928" s="24">
        <v>3.8548939082819986</v>
      </c>
      <c r="D928" s="22">
        <v>11</v>
      </c>
      <c r="E928" s="25">
        <v>47180</v>
      </c>
      <c r="F928" s="26">
        <v>10.99</v>
      </c>
      <c r="G928" s="27">
        <f t="shared" si="70"/>
        <v>518508.2</v>
      </c>
      <c r="H928" s="28" t="str">
        <f t="shared" si="71"/>
        <v>No</v>
      </c>
      <c r="I928" s="28" t="str">
        <f t="shared" si="72"/>
        <v>Yes</v>
      </c>
      <c r="J928" s="28" t="str">
        <f t="shared" si="73"/>
        <v>No</v>
      </c>
      <c r="K928" s="29">
        <f t="shared" si="74"/>
        <v>0.15</v>
      </c>
    </row>
    <row r="929" spans="1:11" ht="14.25" x14ac:dyDescent="0.2">
      <c r="A929" s="22">
        <v>2738</v>
      </c>
      <c r="B929" s="23">
        <v>38154</v>
      </c>
      <c r="C929" s="24">
        <v>7.9945242984257359</v>
      </c>
      <c r="D929" s="22">
        <v>11</v>
      </c>
      <c r="E929" s="25">
        <v>381215</v>
      </c>
      <c r="F929" s="26">
        <v>5.99</v>
      </c>
      <c r="G929" s="27">
        <f t="shared" si="70"/>
        <v>2283477.85</v>
      </c>
      <c r="H929" s="28" t="str">
        <f t="shared" si="71"/>
        <v>No</v>
      </c>
      <c r="I929" s="28" t="str">
        <f t="shared" si="72"/>
        <v>Yes</v>
      </c>
      <c r="J929" s="28" t="str">
        <f t="shared" si="73"/>
        <v>Yes</v>
      </c>
      <c r="K929" s="29">
        <f t="shared" si="74"/>
        <v>0.2</v>
      </c>
    </row>
    <row r="930" spans="1:11" ht="14.25" x14ac:dyDescent="0.2">
      <c r="A930" s="22">
        <v>2739</v>
      </c>
      <c r="B930" s="23">
        <v>38261</v>
      </c>
      <c r="C930" s="24">
        <v>7.7015742642026011</v>
      </c>
      <c r="D930" s="22">
        <v>3</v>
      </c>
      <c r="E930" s="25">
        <v>679940</v>
      </c>
      <c r="F930" s="26">
        <v>5.99</v>
      </c>
      <c r="G930" s="27">
        <f t="shared" si="70"/>
        <v>4072840.6</v>
      </c>
      <c r="H930" s="28" t="str">
        <f t="shared" si="71"/>
        <v>No</v>
      </c>
      <c r="I930" s="28" t="str">
        <f t="shared" si="72"/>
        <v>Yes</v>
      </c>
      <c r="J930" s="28" t="str">
        <f t="shared" si="73"/>
        <v>Yes</v>
      </c>
      <c r="K930" s="29">
        <f t="shared" si="74"/>
        <v>0.2</v>
      </c>
    </row>
    <row r="931" spans="1:11" ht="14.25" x14ac:dyDescent="0.2">
      <c r="A931" s="22">
        <v>2745</v>
      </c>
      <c r="B931" s="23">
        <v>37898</v>
      </c>
      <c r="C931" s="24">
        <v>8.6954140999315541</v>
      </c>
      <c r="D931" s="22">
        <v>19</v>
      </c>
      <c r="E931" s="25">
        <v>631973</v>
      </c>
      <c r="F931" s="26">
        <v>12.99</v>
      </c>
      <c r="G931" s="27">
        <f t="shared" si="70"/>
        <v>8209329.2700000005</v>
      </c>
      <c r="H931" s="28" t="str">
        <f t="shared" si="71"/>
        <v>No</v>
      </c>
      <c r="I931" s="28" t="str">
        <f t="shared" si="72"/>
        <v>Yes</v>
      </c>
      <c r="J931" s="28" t="str">
        <f t="shared" si="73"/>
        <v>Yes</v>
      </c>
      <c r="K931" s="29">
        <f t="shared" si="74"/>
        <v>0.2</v>
      </c>
    </row>
    <row r="932" spans="1:11" ht="14.25" x14ac:dyDescent="0.2">
      <c r="A932" s="22">
        <v>2751</v>
      </c>
      <c r="B932" s="23">
        <v>40505</v>
      </c>
      <c r="C932" s="24">
        <v>1.5578370978781657</v>
      </c>
      <c r="D932" s="22">
        <v>15</v>
      </c>
      <c r="E932" s="25">
        <v>403511</v>
      </c>
      <c r="F932" s="26">
        <v>9.99</v>
      </c>
      <c r="G932" s="27">
        <f t="shared" si="70"/>
        <v>4031074.89</v>
      </c>
      <c r="H932" s="28" t="str">
        <f t="shared" si="71"/>
        <v>Yes</v>
      </c>
      <c r="I932" s="28" t="str">
        <f t="shared" si="72"/>
        <v>Yes</v>
      </c>
      <c r="J932" s="28" t="str">
        <f t="shared" si="73"/>
        <v>No</v>
      </c>
      <c r="K932" s="29">
        <f t="shared" si="74"/>
        <v>0.15</v>
      </c>
    </row>
    <row r="933" spans="1:11" ht="14.25" x14ac:dyDescent="0.2">
      <c r="A933" s="22">
        <v>2752</v>
      </c>
      <c r="B933" s="23">
        <v>39177</v>
      </c>
      <c r="C933" s="24">
        <v>5.1937029431895958</v>
      </c>
      <c r="D933" s="22">
        <v>8</v>
      </c>
      <c r="E933" s="25">
        <v>620410</v>
      </c>
      <c r="F933" s="26">
        <v>7.99</v>
      </c>
      <c r="G933" s="27">
        <f t="shared" si="70"/>
        <v>4957075.9000000004</v>
      </c>
      <c r="H933" s="28" t="str">
        <f t="shared" si="71"/>
        <v>No</v>
      </c>
      <c r="I933" s="28" t="str">
        <f t="shared" si="72"/>
        <v>Yes</v>
      </c>
      <c r="J933" s="28" t="str">
        <f t="shared" si="73"/>
        <v>Yes</v>
      </c>
      <c r="K933" s="29">
        <f t="shared" si="74"/>
        <v>0.2</v>
      </c>
    </row>
    <row r="934" spans="1:11" ht="14.25" x14ac:dyDescent="0.2">
      <c r="A934" s="22">
        <v>2755</v>
      </c>
      <c r="B934" s="23">
        <v>39305</v>
      </c>
      <c r="C934" s="24">
        <v>4.8432580424366876</v>
      </c>
      <c r="D934" s="22">
        <v>16</v>
      </c>
      <c r="E934" s="25">
        <v>698700</v>
      </c>
      <c r="F934" s="26">
        <v>3.99</v>
      </c>
      <c r="G934" s="27">
        <f t="shared" si="70"/>
        <v>2787813</v>
      </c>
      <c r="H934" s="28" t="str">
        <f t="shared" si="71"/>
        <v>No</v>
      </c>
      <c r="I934" s="28" t="str">
        <f t="shared" si="72"/>
        <v>Yes</v>
      </c>
      <c r="J934" s="28" t="str">
        <f t="shared" si="73"/>
        <v>No</v>
      </c>
      <c r="K934" s="29">
        <f t="shared" si="74"/>
        <v>0.15</v>
      </c>
    </row>
    <row r="935" spans="1:11" ht="14.25" x14ac:dyDescent="0.2">
      <c r="A935" s="22">
        <v>2758</v>
      </c>
      <c r="B935" s="23">
        <v>41200</v>
      </c>
      <c r="C935" s="24">
        <v>-0.34496919917864477</v>
      </c>
      <c r="D935" s="22">
        <v>20</v>
      </c>
      <c r="E935" s="25">
        <v>492751</v>
      </c>
      <c r="F935" s="26">
        <v>2.99</v>
      </c>
      <c r="G935" s="27">
        <f t="shared" si="70"/>
        <v>1473325.49</v>
      </c>
      <c r="H935" s="28" t="str">
        <f t="shared" si="71"/>
        <v>Yes</v>
      </c>
      <c r="I935" s="28" t="str">
        <f t="shared" si="72"/>
        <v>Yes</v>
      </c>
      <c r="J935" s="28" t="str">
        <f t="shared" si="73"/>
        <v>No</v>
      </c>
      <c r="K935" s="29">
        <f t="shared" si="74"/>
        <v>0.15</v>
      </c>
    </row>
    <row r="936" spans="1:11" ht="14.25" x14ac:dyDescent="0.2">
      <c r="A936" s="22">
        <v>2759</v>
      </c>
      <c r="B936" s="23">
        <v>39257</v>
      </c>
      <c r="C936" s="24">
        <v>4.9746748802190277</v>
      </c>
      <c r="D936" s="22">
        <v>16</v>
      </c>
      <c r="E936" s="25">
        <v>70046</v>
      </c>
      <c r="F936" s="26">
        <v>10.99</v>
      </c>
      <c r="G936" s="27">
        <f t="shared" si="70"/>
        <v>769805.54</v>
      </c>
      <c r="H936" s="28" t="str">
        <f t="shared" si="71"/>
        <v>No</v>
      </c>
      <c r="I936" s="28" t="str">
        <f t="shared" si="72"/>
        <v>Yes</v>
      </c>
      <c r="J936" s="28" t="str">
        <f t="shared" si="73"/>
        <v>No</v>
      </c>
      <c r="K936" s="29">
        <f t="shared" si="74"/>
        <v>0.15</v>
      </c>
    </row>
    <row r="937" spans="1:11" ht="14.25" x14ac:dyDescent="0.2">
      <c r="A937" s="22">
        <v>2763</v>
      </c>
      <c r="B937" s="23">
        <v>39273</v>
      </c>
      <c r="C937" s="24">
        <v>4.9308692676249146</v>
      </c>
      <c r="D937" s="22">
        <v>24</v>
      </c>
      <c r="E937" s="25">
        <v>123958</v>
      </c>
      <c r="F937" s="26">
        <v>10.99</v>
      </c>
      <c r="G937" s="27">
        <f t="shared" si="70"/>
        <v>1362298.42</v>
      </c>
      <c r="H937" s="28" t="str">
        <f t="shared" si="71"/>
        <v>No</v>
      </c>
      <c r="I937" s="28" t="str">
        <f t="shared" si="72"/>
        <v>Yes</v>
      </c>
      <c r="J937" s="28" t="str">
        <f t="shared" si="73"/>
        <v>No</v>
      </c>
      <c r="K937" s="29">
        <f t="shared" si="74"/>
        <v>0.15</v>
      </c>
    </row>
    <row r="938" spans="1:11" ht="14.25" x14ac:dyDescent="0.2">
      <c r="A938" s="22">
        <v>2763</v>
      </c>
      <c r="B938" s="23">
        <v>40721</v>
      </c>
      <c r="C938" s="24">
        <v>0.96646132785763172</v>
      </c>
      <c r="D938" s="22">
        <v>24</v>
      </c>
      <c r="E938" s="25">
        <v>473554</v>
      </c>
      <c r="F938" s="26">
        <v>12.99</v>
      </c>
      <c r="G938" s="27">
        <f t="shared" si="70"/>
        <v>6151466.46</v>
      </c>
      <c r="H938" s="28" t="str">
        <f t="shared" si="71"/>
        <v>Yes</v>
      </c>
      <c r="I938" s="28" t="str">
        <f t="shared" si="72"/>
        <v>Yes</v>
      </c>
      <c r="J938" s="28" t="str">
        <f t="shared" si="73"/>
        <v>No</v>
      </c>
      <c r="K938" s="29">
        <f t="shared" si="74"/>
        <v>0.15</v>
      </c>
    </row>
    <row r="939" spans="1:11" ht="14.25" x14ac:dyDescent="0.2">
      <c r="A939" s="22">
        <v>2763</v>
      </c>
      <c r="B939" s="23">
        <v>37902</v>
      </c>
      <c r="C939" s="24">
        <v>8.6844626967830258</v>
      </c>
      <c r="D939" s="22">
        <v>16</v>
      </c>
      <c r="E939" s="25">
        <v>377635</v>
      </c>
      <c r="F939" s="26">
        <v>2.99</v>
      </c>
      <c r="G939" s="27">
        <f t="shared" si="70"/>
        <v>1129128.6500000001</v>
      </c>
      <c r="H939" s="28" t="str">
        <f t="shared" si="71"/>
        <v>No</v>
      </c>
      <c r="I939" s="28" t="str">
        <f t="shared" si="72"/>
        <v>Yes</v>
      </c>
      <c r="J939" s="28" t="str">
        <f t="shared" si="73"/>
        <v>Yes</v>
      </c>
      <c r="K939" s="29">
        <f t="shared" si="74"/>
        <v>0.2</v>
      </c>
    </row>
    <row r="940" spans="1:11" ht="14.25" x14ac:dyDescent="0.2">
      <c r="A940" s="22">
        <v>2767</v>
      </c>
      <c r="B940" s="23">
        <v>39864</v>
      </c>
      <c r="C940" s="24">
        <v>3.3127994524298425</v>
      </c>
      <c r="D940" s="22">
        <v>9</v>
      </c>
      <c r="E940" s="25">
        <v>398789</v>
      </c>
      <c r="F940" s="26">
        <v>2.99</v>
      </c>
      <c r="G940" s="27">
        <f t="shared" si="70"/>
        <v>1192379.1100000001</v>
      </c>
      <c r="H940" s="28" t="str">
        <f t="shared" si="71"/>
        <v>No</v>
      </c>
      <c r="I940" s="28" t="str">
        <f t="shared" si="72"/>
        <v>No</v>
      </c>
      <c r="J940" s="28" t="str">
        <f t="shared" si="73"/>
        <v>No</v>
      </c>
      <c r="K940" s="29">
        <f t="shared" si="74"/>
        <v>0.09</v>
      </c>
    </row>
    <row r="941" spans="1:11" ht="14.25" x14ac:dyDescent="0.2">
      <c r="A941" s="22">
        <v>2771</v>
      </c>
      <c r="B941" s="23">
        <v>36653</v>
      </c>
      <c r="C941" s="24">
        <v>12.10403832991102</v>
      </c>
      <c r="D941" s="22">
        <v>9</v>
      </c>
      <c r="E941" s="25">
        <v>284099</v>
      </c>
      <c r="F941" s="26">
        <v>7.99</v>
      </c>
      <c r="G941" s="27">
        <f t="shared" si="70"/>
        <v>2269951.0100000002</v>
      </c>
      <c r="H941" s="28" t="str">
        <f t="shared" si="71"/>
        <v>No</v>
      </c>
      <c r="I941" s="28" t="str">
        <f t="shared" si="72"/>
        <v>Yes</v>
      </c>
      <c r="J941" s="28" t="str">
        <f t="shared" si="73"/>
        <v>Yes</v>
      </c>
      <c r="K941" s="29">
        <f t="shared" si="74"/>
        <v>0.2</v>
      </c>
    </row>
    <row r="942" spans="1:11" ht="14.25" x14ac:dyDescent="0.2">
      <c r="A942" s="22">
        <v>2771</v>
      </c>
      <c r="B942" s="23">
        <v>38480</v>
      </c>
      <c r="C942" s="24">
        <v>7.1019849418206711</v>
      </c>
      <c r="D942" s="22">
        <v>14</v>
      </c>
      <c r="E942" s="25">
        <v>449830</v>
      </c>
      <c r="F942" s="26">
        <v>15.99</v>
      </c>
      <c r="G942" s="27">
        <f t="shared" si="70"/>
        <v>7192781.7000000002</v>
      </c>
      <c r="H942" s="28" t="str">
        <f t="shared" si="71"/>
        <v>No</v>
      </c>
      <c r="I942" s="28" t="str">
        <f t="shared" si="72"/>
        <v>Yes</v>
      </c>
      <c r="J942" s="28" t="str">
        <f t="shared" si="73"/>
        <v>Yes</v>
      </c>
      <c r="K942" s="29">
        <f t="shared" si="74"/>
        <v>0.2</v>
      </c>
    </row>
    <row r="943" spans="1:11" ht="14.25" x14ac:dyDescent="0.2">
      <c r="A943" s="22">
        <v>2772</v>
      </c>
      <c r="B943" s="23">
        <v>39014</v>
      </c>
      <c r="C943" s="24">
        <v>5.6399726214921291</v>
      </c>
      <c r="D943" s="22">
        <v>5</v>
      </c>
      <c r="E943" s="25">
        <v>6708</v>
      </c>
      <c r="F943" s="26">
        <v>2.99</v>
      </c>
      <c r="G943" s="27">
        <f t="shared" si="70"/>
        <v>20056.920000000002</v>
      </c>
      <c r="H943" s="28" t="str">
        <f t="shared" si="71"/>
        <v>No</v>
      </c>
      <c r="I943" s="28" t="str">
        <f t="shared" si="72"/>
        <v>Yes</v>
      </c>
      <c r="J943" s="28" t="str">
        <f t="shared" si="73"/>
        <v>No</v>
      </c>
      <c r="K943" s="29">
        <f t="shared" si="74"/>
        <v>0.09</v>
      </c>
    </row>
    <row r="944" spans="1:11" ht="14.25" x14ac:dyDescent="0.2">
      <c r="A944" s="22">
        <v>2773</v>
      </c>
      <c r="B944" s="23">
        <v>40649</v>
      </c>
      <c r="C944" s="24">
        <v>1.1635865845311431</v>
      </c>
      <c r="D944" s="22">
        <v>2</v>
      </c>
      <c r="E944" s="25">
        <v>188613</v>
      </c>
      <c r="F944" s="26">
        <v>23.99</v>
      </c>
      <c r="G944" s="27">
        <f t="shared" si="70"/>
        <v>4524825.87</v>
      </c>
      <c r="H944" s="28" t="str">
        <f t="shared" si="71"/>
        <v>No</v>
      </c>
      <c r="I944" s="28" t="str">
        <f t="shared" si="72"/>
        <v>No</v>
      </c>
      <c r="J944" s="28" t="str">
        <f t="shared" si="73"/>
        <v>No</v>
      </c>
      <c r="K944" s="29">
        <f t="shared" si="74"/>
        <v>0.09</v>
      </c>
    </row>
    <row r="945" spans="1:11" ht="14.25" x14ac:dyDescent="0.2">
      <c r="A945" s="22">
        <v>2775</v>
      </c>
      <c r="B945" s="23">
        <v>38895</v>
      </c>
      <c r="C945" s="24">
        <v>5.9657768651608487</v>
      </c>
      <c r="D945" s="22">
        <v>18</v>
      </c>
      <c r="E945" s="25">
        <v>592953</v>
      </c>
      <c r="F945" s="26">
        <v>2.99</v>
      </c>
      <c r="G945" s="27">
        <f t="shared" si="70"/>
        <v>1772929.4700000002</v>
      </c>
      <c r="H945" s="28" t="str">
        <f t="shared" si="71"/>
        <v>No</v>
      </c>
      <c r="I945" s="28" t="str">
        <f t="shared" si="72"/>
        <v>Yes</v>
      </c>
      <c r="J945" s="28" t="str">
        <f t="shared" si="73"/>
        <v>Yes</v>
      </c>
      <c r="K945" s="29">
        <f t="shared" si="74"/>
        <v>0.2</v>
      </c>
    </row>
    <row r="946" spans="1:11" ht="14.25" x14ac:dyDescent="0.2">
      <c r="A946" s="22">
        <v>2775</v>
      </c>
      <c r="B946" s="23">
        <v>36589</v>
      </c>
      <c r="C946" s="24">
        <v>12.279260780287474</v>
      </c>
      <c r="D946" s="22">
        <v>6</v>
      </c>
      <c r="E946" s="25">
        <v>133313</v>
      </c>
      <c r="F946" s="26">
        <v>15.99</v>
      </c>
      <c r="G946" s="27">
        <f t="shared" si="70"/>
        <v>2131674.87</v>
      </c>
      <c r="H946" s="28" t="str">
        <f t="shared" si="71"/>
        <v>No</v>
      </c>
      <c r="I946" s="28" t="str">
        <f t="shared" si="72"/>
        <v>Yes</v>
      </c>
      <c r="J946" s="28" t="str">
        <f t="shared" si="73"/>
        <v>Yes</v>
      </c>
      <c r="K946" s="29">
        <f t="shared" si="74"/>
        <v>0.2</v>
      </c>
    </row>
    <row r="947" spans="1:11" ht="14.25" x14ac:dyDescent="0.2">
      <c r="A947" s="22">
        <v>2779</v>
      </c>
      <c r="B947" s="23">
        <v>38609</v>
      </c>
      <c r="C947" s="24">
        <v>6.7488021902806299</v>
      </c>
      <c r="D947" s="22">
        <v>11</v>
      </c>
      <c r="E947" s="25">
        <v>461204</v>
      </c>
      <c r="F947" s="26">
        <v>2.99</v>
      </c>
      <c r="G947" s="27">
        <f t="shared" si="70"/>
        <v>1378999.9600000002</v>
      </c>
      <c r="H947" s="28" t="str">
        <f t="shared" si="71"/>
        <v>No</v>
      </c>
      <c r="I947" s="28" t="str">
        <f t="shared" si="72"/>
        <v>Yes</v>
      </c>
      <c r="J947" s="28" t="str">
        <f t="shared" si="73"/>
        <v>Yes</v>
      </c>
      <c r="K947" s="29">
        <f t="shared" si="74"/>
        <v>0.2</v>
      </c>
    </row>
    <row r="948" spans="1:11" ht="14.25" x14ac:dyDescent="0.2">
      <c r="A948" s="22">
        <v>2781</v>
      </c>
      <c r="B948" s="23">
        <v>38287</v>
      </c>
      <c r="C948" s="24">
        <v>7.6303901437371664</v>
      </c>
      <c r="D948" s="22">
        <v>10</v>
      </c>
      <c r="E948" s="25">
        <v>656291</v>
      </c>
      <c r="F948" s="26">
        <v>5.99</v>
      </c>
      <c r="G948" s="27">
        <f t="shared" si="70"/>
        <v>3931183.0900000003</v>
      </c>
      <c r="H948" s="28" t="str">
        <f t="shared" si="71"/>
        <v>No</v>
      </c>
      <c r="I948" s="28" t="str">
        <f t="shared" si="72"/>
        <v>Yes</v>
      </c>
      <c r="J948" s="28" t="str">
        <f t="shared" si="73"/>
        <v>Yes</v>
      </c>
      <c r="K948" s="29">
        <f t="shared" si="74"/>
        <v>0.2</v>
      </c>
    </row>
    <row r="949" spans="1:11" ht="14.25" x14ac:dyDescent="0.2">
      <c r="A949" s="22">
        <v>2783</v>
      </c>
      <c r="B949" s="23">
        <v>40363</v>
      </c>
      <c r="C949" s="24">
        <v>1.946611909650924</v>
      </c>
      <c r="D949" s="22">
        <v>22</v>
      </c>
      <c r="E949" s="25">
        <v>552032</v>
      </c>
      <c r="F949" s="26">
        <v>12.99</v>
      </c>
      <c r="G949" s="27">
        <f t="shared" si="70"/>
        <v>7170895.6799999997</v>
      </c>
      <c r="H949" s="28" t="str">
        <f t="shared" si="71"/>
        <v>Yes</v>
      </c>
      <c r="I949" s="28" t="str">
        <f t="shared" si="72"/>
        <v>Yes</v>
      </c>
      <c r="J949" s="28" t="str">
        <f t="shared" si="73"/>
        <v>No</v>
      </c>
      <c r="K949" s="29">
        <f t="shared" si="74"/>
        <v>0.15</v>
      </c>
    </row>
    <row r="950" spans="1:11" ht="14.25" x14ac:dyDescent="0.2">
      <c r="A950" s="22">
        <v>2784</v>
      </c>
      <c r="B950" s="23">
        <v>40478</v>
      </c>
      <c r="C950" s="24">
        <v>1.6317590691307324</v>
      </c>
      <c r="D950" s="22">
        <v>22</v>
      </c>
      <c r="E950" s="25">
        <v>211025</v>
      </c>
      <c r="F950" s="26">
        <v>3.99</v>
      </c>
      <c r="G950" s="27">
        <f t="shared" si="70"/>
        <v>841989.75</v>
      </c>
      <c r="H950" s="28" t="str">
        <f t="shared" si="71"/>
        <v>Yes</v>
      </c>
      <c r="I950" s="28" t="str">
        <f t="shared" si="72"/>
        <v>Yes</v>
      </c>
      <c r="J950" s="28" t="str">
        <f t="shared" si="73"/>
        <v>No</v>
      </c>
      <c r="K950" s="29">
        <f t="shared" si="74"/>
        <v>0.15</v>
      </c>
    </row>
    <row r="951" spans="1:11" ht="14.25" x14ac:dyDescent="0.2">
      <c r="A951" s="22">
        <v>2785</v>
      </c>
      <c r="B951" s="23">
        <v>40483</v>
      </c>
      <c r="C951" s="24">
        <v>1.6180698151950719</v>
      </c>
      <c r="D951" s="22">
        <v>12</v>
      </c>
      <c r="E951" s="25">
        <v>79169</v>
      </c>
      <c r="F951" s="26">
        <v>12.99</v>
      </c>
      <c r="G951" s="27">
        <f t="shared" si="70"/>
        <v>1028405.31</v>
      </c>
      <c r="H951" s="28" t="str">
        <f t="shared" si="71"/>
        <v>Yes</v>
      </c>
      <c r="I951" s="28" t="str">
        <f t="shared" si="72"/>
        <v>Yes</v>
      </c>
      <c r="J951" s="28" t="str">
        <f t="shared" si="73"/>
        <v>No</v>
      </c>
      <c r="K951" s="29">
        <f t="shared" si="74"/>
        <v>0.15</v>
      </c>
    </row>
    <row r="952" spans="1:11" ht="14.25" x14ac:dyDescent="0.2">
      <c r="A952" s="22">
        <v>2786</v>
      </c>
      <c r="B952" s="23">
        <v>36616</v>
      </c>
      <c r="C952" s="24">
        <v>12.205338809034908</v>
      </c>
      <c r="D952" s="22">
        <v>10</v>
      </c>
      <c r="E952" s="25">
        <v>126680</v>
      </c>
      <c r="F952" s="26">
        <v>12.99</v>
      </c>
      <c r="G952" s="27">
        <f t="shared" si="70"/>
        <v>1645573.2</v>
      </c>
      <c r="H952" s="28" t="str">
        <f t="shared" si="71"/>
        <v>No</v>
      </c>
      <c r="I952" s="28" t="str">
        <f t="shared" si="72"/>
        <v>Yes</v>
      </c>
      <c r="J952" s="28" t="str">
        <f t="shared" si="73"/>
        <v>Yes</v>
      </c>
      <c r="K952" s="29">
        <f t="shared" si="74"/>
        <v>0.2</v>
      </c>
    </row>
    <row r="953" spans="1:11" ht="14.25" x14ac:dyDescent="0.2">
      <c r="A953" s="22">
        <v>2788</v>
      </c>
      <c r="B953" s="23">
        <v>37199</v>
      </c>
      <c r="C953" s="24">
        <v>10.609171800136892</v>
      </c>
      <c r="D953" s="22">
        <v>23</v>
      </c>
      <c r="E953" s="25">
        <v>537999</v>
      </c>
      <c r="F953" s="26">
        <v>10.99</v>
      </c>
      <c r="G953" s="27">
        <f t="shared" si="70"/>
        <v>5912609.0099999998</v>
      </c>
      <c r="H953" s="28" t="str">
        <f t="shared" si="71"/>
        <v>No</v>
      </c>
      <c r="I953" s="28" t="str">
        <f t="shared" si="72"/>
        <v>Yes</v>
      </c>
      <c r="J953" s="28" t="str">
        <f t="shared" si="73"/>
        <v>Yes</v>
      </c>
      <c r="K953" s="29">
        <f t="shared" si="74"/>
        <v>0.2</v>
      </c>
    </row>
    <row r="954" spans="1:11" ht="14.25" x14ac:dyDescent="0.2">
      <c r="A954" s="22">
        <v>2792</v>
      </c>
      <c r="B954" s="23">
        <v>37608</v>
      </c>
      <c r="C954" s="24">
        <v>9.4893908281998627</v>
      </c>
      <c r="D954" s="22">
        <v>5</v>
      </c>
      <c r="E954" s="25">
        <v>366406</v>
      </c>
      <c r="F954" s="26">
        <v>9.99</v>
      </c>
      <c r="G954" s="27">
        <f t="shared" si="70"/>
        <v>3660395.94</v>
      </c>
      <c r="H954" s="28" t="str">
        <f t="shared" si="71"/>
        <v>No</v>
      </c>
      <c r="I954" s="28" t="str">
        <f t="shared" si="72"/>
        <v>Yes</v>
      </c>
      <c r="J954" s="28" t="str">
        <f t="shared" si="73"/>
        <v>Yes</v>
      </c>
      <c r="K954" s="29">
        <f t="shared" si="74"/>
        <v>0.2</v>
      </c>
    </row>
    <row r="955" spans="1:11" ht="14.25" x14ac:dyDescent="0.2">
      <c r="A955" s="22">
        <v>2793</v>
      </c>
      <c r="B955" s="23">
        <v>36535</v>
      </c>
      <c r="C955" s="24">
        <v>12.427104722792608</v>
      </c>
      <c r="D955" s="22">
        <v>25</v>
      </c>
      <c r="E955" s="25">
        <v>274355</v>
      </c>
      <c r="F955" s="26">
        <v>12.99</v>
      </c>
      <c r="G955" s="27">
        <f t="shared" si="70"/>
        <v>3563871.45</v>
      </c>
      <c r="H955" s="28" t="str">
        <f t="shared" si="71"/>
        <v>No</v>
      </c>
      <c r="I955" s="28" t="str">
        <f t="shared" si="72"/>
        <v>Yes</v>
      </c>
      <c r="J955" s="28" t="str">
        <f t="shared" si="73"/>
        <v>Yes</v>
      </c>
      <c r="K955" s="29">
        <f t="shared" si="74"/>
        <v>0.2</v>
      </c>
    </row>
    <row r="956" spans="1:11" ht="14.25" x14ac:dyDescent="0.2">
      <c r="A956" s="22">
        <v>2797</v>
      </c>
      <c r="B956" s="23">
        <v>40786</v>
      </c>
      <c r="C956" s="24">
        <v>0.7885010266940452</v>
      </c>
      <c r="D956" s="22">
        <v>17</v>
      </c>
      <c r="E956" s="25">
        <v>237397</v>
      </c>
      <c r="F956" s="26">
        <v>2.99</v>
      </c>
      <c r="G956" s="27">
        <f t="shared" si="70"/>
        <v>709817.03</v>
      </c>
      <c r="H956" s="28" t="str">
        <f t="shared" si="71"/>
        <v>Yes</v>
      </c>
      <c r="I956" s="28" t="str">
        <f t="shared" si="72"/>
        <v>Yes</v>
      </c>
      <c r="J956" s="28" t="str">
        <f t="shared" si="73"/>
        <v>No</v>
      </c>
      <c r="K956" s="29">
        <f t="shared" si="74"/>
        <v>0.15</v>
      </c>
    </row>
    <row r="957" spans="1:11" ht="14.25" x14ac:dyDescent="0.2">
      <c r="A957" s="22">
        <v>2804</v>
      </c>
      <c r="B957" s="23">
        <v>41091</v>
      </c>
      <c r="C957" s="24">
        <v>-4.6543463381245723E-2</v>
      </c>
      <c r="D957" s="22">
        <v>11</v>
      </c>
      <c r="E957" s="25">
        <v>563057</v>
      </c>
      <c r="F957" s="26">
        <v>9.99</v>
      </c>
      <c r="G957" s="27">
        <f t="shared" si="70"/>
        <v>5624939.4299999997</v>
      </c>
      <c r="H957" s="28" t="str">
        <f t="shared" si="71"/>
        <v>Yes</v>
      </c>
      <c r="I957" s="28" t="str">
        <f t="shared" si="72"/>
        <v>Yes</v>
      </c>
      <c r="J957" s="28" t="str">
        <f t="shared" si="73"/>
        <v>No</v>
      </c>
      <c r="K957" s="29">
        <f t="shared" si="74"/>
        <v>0.15</v>
      </c>
    </row>
    <row r="958" spans="1:11" ht="14.25" x14ac:dyDescent="0.2">
      <c r="A958" s="22">
        <v>2810</v>
      </c>
      <c r="B958" s="23">
        <v>38175</v>
      </c>
      <c r="C958" s="24">
        <v>7.9370294318959616</v>
      </c>
      <c r="D958" s="22">
        <v>19</v>
      </c>
      <c r="E958" s="25">
        <v>87382</v>
      </c>
      <c r="F958" s="26">
        <v>2.99</v>
      </c>
      <c r="G958" s="27">
        <f t="shared" si="70"/>
        <v>261272.18000000002</v>
      </c>
      <c r="H958" s="28" t="str">
        <f t="shared" si="71"/>
        <v>No</v>
      </c>
      <c r="I958" s="28" t="str">
        <f t="shared" si="72"/>
        <v>Yes</v>
      </c>
      <c r="J958" s="28" t="str">
        <f t="shared" si="73"/>
        <v>No</v>
      </c>
      <c r="K958" s="29">
        <f t="shared" si="74"/>
        <v>0.2</v>
      </c>
    </row>
    <row r="959" spans="1:11" ht="14.25" x14ac:dyDescent="0.2">
      <c r="A959" s="22">
        <v>2812</v>
      </c>
      <c r="B959" s="23">
        <v>36849</v>
      </c>
      <c r="C959" s="24">
        <v>11.567419575633128</v>
      </c>
      <c r="D959" s="22">
        <v>20</v>
      </c>
      <c r="E959" s="25">
        <v>187889</v>
      </c>
      <c r="F959" s="26">
        <v>2.99</v>
      </c>
      <c r="G959" s="27">
        <f t="shared" si="70"/>
        <v>561788.11</v>
      </c>
      <c r="H959" s="28" t="str">
        <f t="shared" si="71"/>
        <v>No</v>
      </c>
      <c r="I959" s="28" t="str">
        <f t="shared" si="72"/>
        <v>Yes</v>
      </c>
      <c r="J959" s="28" t="str">
        <f t="shared" si="73"/>
        <v>No</v>
      </c>
      <c r="K959" s="29">
        <f t="shared" si="74"/>
        <v>0.2</v>
      </c>
    </row>
    <row r="960" spans="1:11" ht="14.25" x14ac:dyDescent="0.2">
      <c r="A960" s="22">
        <v>2817</v>
      </c>
      <c r="B960" s="23">
        <v>40039</v>
      </c>
      <c r="C960" s="24">
        <v>2.8336755646817249</v>
      </c>
      <c r="D960" s="22">
        <v>22</v>
      </c>
      <c r="E960" s="25">
        <v>253788</v>
      </c>
      <c r="F960" s="26">
        <v>7.99</v>
      </c>
      <c r="G960" s="27">
        <f t="shared" si="70"/>
        <v>2027766.12</v>
      </c>
      <c r="H960" s="28" t="str">
        <f t="shared" si="71"/>
        <v>No</v>
      </c>
      <c r="I960" s="28" t="str">
        <f t="shared" si="72"/>
        <v>Yes</v>
      </c>
      <c r="J960" s="28" t="str">
        <f t="shared" si="73"/>
        <v>No</v>
      </c>
      <c r="K960" s="29">
        <f t="shared" si="74"/>
        <v>0.15</v>
      </c>
    </row>
    <row r="961" spans="1:11" ht="14.25" x14ac:dyDescent="0.2">
      <c r="A961" s="22">
        <v>2819</v>
      </c>
      <c r="B961" s="23">
        <v>39476</v>
      </c>
      <c r="C961" s="24">
        <v>4.3750855578370977</v>
      </c>
      <c r="D961" s="22">
        <v>22</v>
      </c>
      <c r="E961" s="25">
        <v>559865</v>
      </c>
      <c r="F961" s="26">
        <v>10.99</v>
      </c>
      <c r="G961" s="27">
        <f t="shared" si="70"/>
        <v>6152916.3500000006</v>
      </c>
      <c r="H961" s="28" t="str">
        <f t="shared" si="71"/>
        <v>No</v>
      </c>
      <c r="I961" s="28" t="str">
        <f t="shared" si="72"/>
        <v>Yes</v>
      </c>
      <c r="J961" s="28" t="str">
        <f t="shared" si="73"/>
        <v>No</v>
      </c>
      <c r="K961" s="29">
        <f t="shared" si="74"/>
        <v>0.15</v>
      </c>
    </row>
    <row r="962" spans="1:11" ht="14.25" x14ac:dyDescent="0.2">
      <c r="A962" s="22">
        <v>2821</v>
      </c>
      <c r="B962" s="23">
        <v>39827</v>
      </c>
      <c r="C962" s="24">
        <v>3.4140999315537304</v>
      </c>
      <c r="D962" s="22">
        <v>11</v>
      </c>
      <c r="E962" s="25">
        <v>526629</v>
      </c>
      <c r="F962" s="26">
        <v>12.99</v>
      </c>
      <c r="G962" s="27">
        <f t="shared" ref="G962:G1025" si="75">Number_of_Books_Sold*Sell_Price</f>
        <v>6840910.71</v>
      </c>
      <c r="H962" s="28" t="str">
        <f t="shared" ref="H962:H1025" si="76">IF(AND(Years_Under_Contract&lt;2,Number_of_Books_in_Print&gt;4)=TRUE,"Yes","No")</f>
        <v>No</v>
      </c>
      <c r="I962" s="28" t="str">
        <f t="shared" ref="I962:I1025" si="77">IF(OR(Years_Under_Contract&gt;5,Number_of_Books_in_Print&gt;=10)=TRUE,"Yes","No")</f>
        <v>Yes</v>
      </c>
      <c r="J962" s="28" t="str">
        <f t="shared" ref="J962:J1025" si="78">IF(AND(Years_Under_Contract&gt;5,OR(Number_of_Books_in_Print&gt;350000,Income_Earned&gt;=1000000))=TRUE,"Yes","No")</f>
        <v>No</v>
      </c>
      <c r="K962" s="29">
        <f t="shared" ref="K962:K1025" si="79">IF(AND(Years_Under_Contract&gt;5,OR(Number_of_Books_in_Print&gt;10,Income_Earned&gt;1000000)),0.2,IF(Number_of_Books_in_Print&gt;10,0.15,0.09))</f>
        <v>0.15</v>
      </c>
    </row>
    <row r="963" spans="1:11" ht="14.25" x14ac:dyDescent="0.2">
      <c r="A963" s="22">
        <v>2822</v>
      </c>
      <c r="B963" s="23">
        <v>40125</v>
      </c>
      <c r="C963" s="24">
        <v>2.5982203969883639</v>
      </c>
      <c r="D963" s="22">
        <v>15</v>
      </c>
      <c r="E963" s="25">
        <v>632249</v>
      </c>
      <c r="F963" s="26">
        <v>23.99</v>
      </c>
      <c r="G963" s="27">
        <f t="shared" si="75"/>
        <v>15167653.51</v>
      </c>
      <c r="H963" s="28" t="str">
        <f t="shared" si="76"/>
        <v>No</v>
      </c>
      <c r="I963" s="28" t="str">
        <f t="shared" si="77"/>
        <v>Yes</v>
      </c>
      <c r="J963" s="28" t="str">
        <f t="shared" si="78"/>
        <v>No</v>
      </c>
      <c r="K963" s="29">
        <f t="shared" si="79"/>
        <v>0.15</v>
      </c>
    </row>
    <row r="964" spans="1:11" ht="14.25" x14ac:dyDescent="0.2">
      <c r="A964" s="22">
        <v>2822</v>
      </c>
      <c r="B964" s="23">
        <v>39677</v>
      </c>
      <c r="C964" s="24">
        <v>3.8247775496235454</v>
      </c>
      <c r="D964" s="22">
        <v>15</v>
      </c>
      <c r="E964" s="25">
        <v>238159</v>
      </c>
      <c r="F964" s="26">
        <v>12.99</v>
      </c>
      <c r="G964" s="27">
        <f t="shared" si="75"/>
        <v>3093685.41</v>
      </c>
      <c r="H964" s="28" t="str">
        <f t="shared" si="76"/>
        <v>No</v>
      </c>
      <c r="I964" s="28" t="str">
        <f t="shared" si="77"/>
        <v>Yes</v>
      </c>
      <c r="J964" s="28" t="str">
        <f t="shared" si="78"/>
        <v>No</v>
      </c>
      <c r="K964" s="29">
        <f t="shared" si="79"/>
        <v>0.15</v>
      </c>
    </row>
    <row r="965" spans="1:11" ht="14.25" x14ac:dyDescent="0.2">
      <c r="A965" s="22">
        <v>2822</v>
      </c>
      <c r="B965" s="23">
        <v>39751</v>
      </c>
      <c r="C965" s="24">
        <v>3.6221765913757702</v>
      </c>
      <c r="D965" s="22">
        <v>13</v>
      </c>
      <c r="E965" s="25">
        <v>599740</v>
      </c>
      <c r="F965" s="26">
        <v>2.99</v>
      </c>
      <c r="G965" s="27">
        <f t="shared" si="75"/>
        <v>1793222.6</v>
      </c>
      <c r="H965" s="28" t="str">
        <f t="shared" si="76"/>
        <v>No</v>
      </c>
      <c r="I965" s="28" t="str">
        <f t="shared" si="77"/>
        <v>Yes</v>
      </c>
      <c r="J965" s="28" t="str">
        <f t="shared" si="78"/>
        <v>No</v>
      </c>
      <c r="K965" s="29">
        <f t="shared" si="79"/>
        <v>0.15</v>
      </c>
    </row>
    <row r="966" spans="1:11" ht="14.25" x14ac:dyDescent="0.2">
      <c r="A966" s="22">
        <v>2823</v>
      </c>
      <c r="B966" s="23">
        <v>38484</v>
      </c>
      <c r="C966" s="24">
        <v>7.0910335386721428</v>
      </c>
      <c r="D966" s="22">
        <v>8</v>
      </c>
      <c r="E966" s="25">
        <v>65072</v>
      </c>
      <c r="F966" s="26">
        <v>5.99</v>
      </c>
      <c r="G966" s="27">
        <f t="shared" si="75"/>
        <v>389781.28</v>
      </c>
      <c r="H966" s="28" t="str">
        <f t="shared" si="76"/>
        <v>No</v>
      </c>
      <c r="I966" s="28" t="str">
        <f t="shared" si="77"/>
        <v>Yes</v>
      </c>
      <c r="J966" s="28" t="str">
        <f t="shared" si="78"/>
        <v>No</v>
      </c>
      <c r="K966" s="29">
        <f t="shared" si="79"/>
        <v>0.09</v>
      </c>
    </row>
    <row r="967" spans="1:11" ht="14.25" x14ac:dyDescent="0.2">
      <c r="A967" s="22">
        <v>2827</v>
      </c>
      <c r="B967" s="23">
        <v>41006</v>
      </c>
      <c r="C967" s="24">
        <v>0.18617385352498289</v>
      </c>
      <c r="D967" s="22">
        <v>24</v>
      </c>
      <c r="E967" s="25">
        <v>500348</v>
      </c>
      <c r="F967" s="26">
        <v>10.99</v>
      </c>
      <c r="G967" s="27">
        <f t="shared" si="75"/>
        <v>5498824.5200000005</v>
      </c>
      <c r="H967" s="28" t="str">
        <f t="shared" si="76"/>
        <v>Yes</v>
      </c>
      <c r="I967" s="28" t="str">
        <f t="shared" si="77"/>
        <v>Yes</v>
      </c>
      <c r="J967" s="28" t="str">
        <f t="shared" si="78"/>
        <v>No</v>
      </c>
      <c r="K967" s="29">
        <f t="shared" si="79"/>
        <v>0.15</v>
      </c>
    </row>
    <row r="968" spans="1:11" ht="14.25" x14ac:dyDescent="0.2">
      <c r="A968" s="22">
        <v>2831</v>
      </c>
      <c r="B968" s="23">
        <v>41077</v>
      </c>
      <c r="C968" s="24">
        <v>-8.2135523613963042E-3</v>
      </c>
      <c r="D968" s="22">
        <v>22</v>
      </c>
      <c r="E968" s="25">
        <v>556262</v>
      </c>
      <c r="F968" s="26">
        <v>7.99</v>
      </c>
      <c r="G968" s="27">
        <f t="shared" si="75"/>
        <v>4444533.38</v>
      </c>
      <c r="H968" s="28" t="str">
        <f t="shared" si="76"/>
        <v>Yes</v>
      </c>
      <c r="I968" s="28" t="str">
        <f t="shared" si="77"/>
        <v>Yes</v>
      </c>
      <c r="J968" s="28" t="str">
        <f t="shared" si="78"/>
        <v>No</v>
      </c>
      <c r="K968" s="29">
        <f t="shared" si="79"/>
        <v>0.15</v>
      </c>
    </row>
    <row r="969" spans="1:11" ht="14.25" x14ac:dyDescent="0.2">
      <c r="A969" s="22">
        <v>2833</v>
      </c>
      <c r="B969" s="23">
        <v>39326</v>
      </c>
      <c r="C969" s="24">
        <v>4.7857631759069132</v>
      </c>
      <c r="D969" s="22">
        <v>5</v>
      </c>
      <c r="E969" s="25">
        <v>132722</v>
      </c>
      <c r="F969" s="26">
        <v>9.99</v>
      </c>
      <c r="G969" s="27">
        <f t="shared" si="75"/>
        <v>1325892.78</v>
      </c>
      <c r="H969" s="28" t="str">
        <f t="shared" si="76"/>
        <v>No</v>
      </c>
      <c r="I969" s="28" t="str">
        <f t="shared" si="77"/>
        <v>No</v>
      </c>
      <c r="J969" s="28" t="str">
        <f t="shared" si="78"/>
        <v>No</v>
      </c>
      <c r="K969" s="29">
        <f t="shared" si="79"/>
        <v>0.09</v>
      </c>
    </row>
    <row r="970" spans="1:11" ht="14.25" x14ac:dyDescent="0.2">
      <c r="A970" s="22">
        <v>2835</v>
      </c>
      <c r="B970" s="23">
        <v>37222</v>
      </c>
      <c r="C970" s="24">
        <v>10.546201232032855</v>
      </c>
      <c r="D970" s="22">
        <v>11</v>
      </c>
      <c r="E970" s="25">
        <v>513505</v>
      </c>
      <c r="F970" s="26">
        <v>10.99</v>
      </c>
      <c r="G970" s="27">
        <f t="shared" si="75"/>
        <v>5643419.9500000002</v>
      </c>
      <c r="H970" s="28" t="str">
        <f t="shared" si="76"/>
        <v>No</v>
      </c>
      <c r="I970" s="28" t="str">
        <f t="shared" si="77"/>
        <v>Yes</v>
      </c>
      <c r="J970" s="28" t="str">
        <f t="shared" si="78"/>
        <v>Yes</v>
      </c>
      <c r="K970" s="29">
        <f t="shared" si="79"/>
        <v>0.2</v>
      </c>
    </row>
    <row r="971" spans="1:11" ht="14.25" x14ac:dyDescent="0.2">
      <c r="A971" s="22">
        <v>2836</v>
      </c>
      <c r="B971" s="23">
        <v>37436</v>
      </c>
      <c r="C971" s="24">
        <v>9.9603011635865837</v>
      </c>
      <c r="D971" s="22">
        <v>14</v>
      </c>
      <c r="E971" s="25">
        <v>477451</v>
      </c>
      <c r="F971" s="26">
        <v>3.99</v>
      </c>
      <c r="G971" s="27">
        <f t="shared" si="75"/>
        <v>1905029.49</v>
      </c>
      <c r="H971" s="28" t="str">
        <f t="shared" si="76"/>
        <v>No</v>
      </c>
      <c r="I971" s="28" t="str">
        <f t="shared" si="77"/>
        <v>Yes</v>
      </c>
      <c r="J971" s="28" t="str">
        <f t="shared" si="78"/>
        <v>Yes</v>
      </c>
      <c r="K971" s="29">
        <f t="shared" si="79"/>
        <v>0.2</v>
      </c>
    </row>
    <row r="972" spans="1:11" ht="14.25" x14ac:dyDescent="0.2">
      <c r="A972" s="22">
        <v>2838</v>
      </c>
      <c r="B972" s="23">
        <v>38582</v>
      </c>
      <c r="C972" s="24">
        <v>6.8227241615331966</v>
      </c>
      <c r="D972" s="22">
        <v>13</v>
      </c>
      <c r="E972" s="25">
        <v>556491</v>
      </c>
      <c r="F972" s="26">
        <v>10.99</v>
      </c>
      <c r="G972" s="27">
        <f t="shared" si="75"/>
        <v>6115836.0899999999</v>
      </c>
      <c r="H972" s="28" t="str">
        <f t="shared" si="76"/>
        <v>No</v>
      </c>
      <c r="I972" s="28" t="str">
        <f t="shared" si="77"/>
        <v>Yes</v>
      </c>
      <c r="J972" s="28" t="str">
        <f t="shared" si="78"/>
        <v>Yes</v>
      </c>
      <c r="K972" s="29">
        <f t="shared" si="79"/>
        <v>0.2</v>
      </c>
    </row>
    <row r="973" spans="1:11" ht="14.25" x14ac:dyDescent="0.2">
      <c r="A973" s="22">
        <v>2839</v>
      </c>
      <c r="B973" s="23">
        <v>40986</v>
      </c>
      <c r="C973" s="24">
        <v>0.24093086926762491</v>
      </c>
      <c r="D973" s="22">
        <v>23</v>
      </c>
      <c r="E973" s="25">
        <v>678682</v>
      </c>
      <c r="F973" s="26">
        <v>9.99</v>
      </c>
      <c r="G973" s="27">
        <f t="shared" si="75"/>
        <v>6780033.1799999997</v>
      </c>
      <c r="H973" s="28" t="str">
        <f t="shared" si="76"/>
        <v>Yes</v>
      </c>
      <c r="I973" s="28" t="str">
        <f t="shared" si="77"/>
        <v>Yes</v>
      </c>
      <c r="J973" s="28" t="str">
        <f t="shared" si="78"/>
        <v>No</v>
      </c>
      <c r="K973" s="29">
        <f t="shared" si="79"/>
        <v>0.15</v>
      </c>
    </row>
    <row r="974" spans="1:11" ht="14.25" x14ac:dyDescent="0.2">
      <c r="A974" s="22">
        <v>2842</v>
      </c>
      <c r="B974" s="23">
        <v>40374</v>
      </c>
      <c r="C974" s="24">
        <v>1.9164955509924708</v>
      </c>
      <c r="D974" s="22">
        <v>24</v>
      </c>
      <c r="E974" s="25">
        <v>368248</v>
      </c>
      <c r="F974" s="26">
        <v>10.99</v>
      </c>
      <c r="G974" s="27">
        <f t="shared" si="75"/>
        <v>4047045.52</v>
      </c>
      <c r="H974" s="28" t="str">
        <f t="shared" si="76"/>
        <v>Yes</v>
      </c>
      <c r="I974" s="28" t="str">
        <f t="shared" si="77"/>
        <v>Yes</v>
      </c>
      <c r="J974" s="28" t="str">
        <f t="shared" si="78"/>
        <v>No</v>
      </c>
      <c r="K974" s="29">
        <f t="shared" si="79"/>
        <v>0.15</v>
      </c>
    </row>
    <row r="975" spans="1:11" ht="14.25" x14ac:dyDescent="0.2">
      <c r="A975" s="22">
        <v>2842</v>
      </c>
      <c r="B975" s="23">
        <v>40331</v>
      </c>
      <c r="C975" s="24">
        <v>2.0342231348391513</v>
      </c>
      <c r="D975" s="22">
        <v>13</v>
      </c>
      <c r="E975" s="25">
        <v>347083</v>
      </c>
      <c r="F975" s="26">
        <v>5.99</v>
      </c>
      <c r="G975" s="27">
        <f t="shared" si="75"/>
        <v>2079027.1700000002</v>
      </c>
      <c r="H975" s="28" t="str">
        <f t="shared" si="76"/>
        <v>No</v>
      </c>
      <c r="I975" s="28" t="str">
        <f t="shared" si="77"/>
        <v>Yes</v>
      </c>
      <c r="J975" s="28" t="str">
        <f t="shared" si="78"/>
        <v>No</v>
      </c>
      <c r="K975" s="29">
        <f t="shared" si="79"/>
        <v>0.15</v>
      </c>
    </row>
    <row r="976" spans="1:11" ht="14.25" x14ac:dyDescent="0.2">
      <c r="A976" s="22">
        <v>2843</v>
      </c>
      <c r="B976" s="23">
        <v>38115</v>
      </c>
      <c r="C976" s="24">
        <v>8.1013004791238874</v>
      </c>
      <c r="D976" s="22">
        <v>22</v>
      </c>
      <c r="E976" s="25">
        <v>480367</v>
      </c>
      <c r="F976" s="26">
        <v>10.99</v>
      </c>
      <c r="G976" s="27">
        <f t="shared" si="75"/>
        <v>5279233.33</v>
      </c>
      <c r="H976" s="28" t="str">
        <f t="shared" si="76"/>
        <v>No</v>
      </c>
      <c r="I976" s="28" t="str">
        <f t="shared" si="77"/>
        <v>Yes</v>
      </c>
      <c r="J976" s="28" t="str">
        <f t="shared" si="78"/>
        <v>Yes</v>
      </c>
      <c r="K976" s="29">
        <f t="shared" si="79"/>
        <v>0.2</v>
      </c>
    </row>
    <row r="977" spans="1:11" ht="14.25" x14ac:dyDescent="0.2">
      <c r="A977" s="22">
        <v>2847</v>
      </c>
      <c r="B977" s="23">
        <v>37121</v>
      </c>
      <c r="C977" s="24">
        <v>10.822724161533197</v>
      </c>
      <c r="D977" s="22">
        <v>8</v>
      </c>
      <c r="E977" s="25">
        <v>498792</v>
      </c>
      <c r="F977" s="26">
        <v>3.99</v>
      </c>
      <c r="G977" s="27">
        <f t="shared" si="75"/>
        <v>1990180.08</v>
      </c>
      <c r="H977" s="28" t="str">
        <f t="shared" si="76"/>
        <v>No</v>
      </c>
      <c r="I977" s="28" t="str">
        <f t="shared" si="77"/>
        <v>Yes</v>
      </c>
      <c r="J977" s="28" t="str">
        <f t="shared" si="78"/>
        <v>Yes</v>
      </c>
      <c r="K977" s="29">
        <f t="shared" si="79"/>
        <v>0.2</v>
      </c>
    </row>
    <row r="978" spans="1:11" ht="14.25" x14ac:dyDescent="0.2">
      <c r="A978" s="22">
        <v>2850</v>
      </c>
      <c r="B978" s="23">
        <v>40133</v>
      </c>
      <c r="C978" s="24">
        <v>2.5763175906913074</v>
      </c>
      <c r="D978" s="22">
        <v>18</v>
      </c>
      <c r="E978" s="25">
        <v>459977</v>
      </c>
      <c r="F978" s="26">
        <v>3.99</v>
      </c>
      <c r="G978" s="27">
        <f t="shared" si="75"/>
        <v>1835308.2300000002</v>
      </c>
      <c r="H978" s="28" t="str">
        <f t="shared" si="76"/>
        <v>No</v>
      </c>
      <c r="I978" s="28" t="str">
        <f t="shared" si="77"/>
        <v>Yes</v>
      </c>
      <c r="J978" s="28" t="str">
        <f t="shared" si="78"/>
        <v>No</v>
      </c>
      <c r="K978" s="29">
        <f t="shared" si="79"/>
        <v>0.15</v>
      </c>
    </row>
    <row r="979" spans="1:11" ht="14.25" x14ac:dyDescent="0.2">
      <c r="A979" s="22">
        <v>2853</v>
      </c>
      <c r="B979" s="23">
        <v>36772</v>
      </c>
      <c r="C979" s="24">
        <v>11.7782340862423</v>
      </c>
      <c r="D979" s="22">
        <v>21</v>
      </c>
      <c r="E979" s="25">
        <v>46382</v>
      </c>
      <c r="F979" s="26">
        <v>7.99</v>
      </c>
      <c r="G979" s="27">
        <f t="shared" si="75"/>
        <v>370592.18</v>
      </c>
      <c r="H979" s="28" t="str">
        <f t="shared" si="76"/>
        <v>No</v>
      </c>
      <c r="I979" s="28" t="str">
        <f t="shared" si="77"/>
        <v>Yes</v>
      </c>
      <c r="J979" s="28" t="str">
        <f t="shared" si="78"/>
        <v>No</v>
      </c>
      <c r="K979" s="29">
        <f t="shared" si="79"/>
        <v>0.2</v>
      </c>
    </row>
    <row r="980" spans="1:11" ht="14.25" x14ac:dyDescent="0.2">
      <c r="A980" s="22">
        <v>2855</v>
      </c>
      <c r="B980" s="23">
        <v>40208</v>
      </c>
      <c r="C980" s="24">
        <v>2.3709787816563996</v>
      </c>
      <c r="D980" s="22">
        <v>13</v>
      </c>
      <c r="E980" s="25">
        <v>155475</v>
      </c>
      <c r="F980" s="26">
        <v>9.99</v>
      </c>
      <c r="G980" s="27">
        <f t="shared" si="75"/>
        <v>1553195.25</v>
      </c>
      <c r="H980" s="28" t="str">
        <f t="shared" si="76"/>
        <v>No</v>
      </c>
      <c r="I980" s="28" t="str">
        <f t="shared" si="77"/>
        <v>Yes</v>
      </c>
      <c r="J980" s="28" t="str">
        <f t="shared" si="78"/>
        <v>No</v>
      </c>
      <c r="K980" s="29">
        <f t="shared" si="79"/>
        <v>0.15</v>
      </c>
    </row>
    <row r="981" spans="1:11" ht="14.25" x14ac:dyDescent="0.2">
      <c r="A981" s="22">
        <v>2856</v>
      </c>
      <c r="B981" s="23">
        <v>39203</v>
      </c>
      <c r="C981" s="24">
        <v>5.1225188227241611</v>
      </c>
      <c r="D981" s="22">
        <v>4</v>
      </c>
      <c r="E981" s="25">
        <v>546017</v>
      </c>
      <c r="F981" s="26">
        <v>12.99</v>
      </c>
      <c r="G981" s="27">
        <f t="shared" si="75"/>
        <v>7092760.8300000001</v>
      </c>
      <c r="H981" s="28" t="str">
        <f t="shared" si="76"/>
        <v>No</v>
      </c>
      <c r="I981" s="28" t="str">
        <f t="shared" si="77"/>
        <v>Yes</v>
      </c>
      <c r="J981" s="28" t="str">
        <f t="shared" si="78"/>
        <v>Yes</v>
      </c>
      <c r="K981" s="29">
        <f t="shared" si="79"/>
        <v>0.2</v>
      </c>
    </row>
    <row r="982" spans="1:11" ht="14.25" x14ac:dyDescent="0.2">
      <c r="A982" s="22">
        <v>2857</v>
      </c>
      <c r="B982" s="23">
        <v>40651</v>
      </c>
      <c r="C982" s="24">
        <v>1.1581108829568789</v>
      </c>
      <c r="D982" s="22">
        <v>6</v>
      </c>
      <c r="E982" s="25">
        <v>557985</v>
      </c>
      <c r="F982" s="26">
        <v>7.99</v>
      </c>
      <c r="G982" s="27">
        <f t="shared" si="75"/>
        <v>4458300.1500000004</v>
      </c>
      <c r="H982" s="28" t="str">
        <f t="shared" si="76"/>
        <v>Yes</v>
      </c>
      <c r="I982" s="28" t="str">
        <f t="shared" si="77"/>
        <v>No</v>
      </c>
      <c r="J982" s="28" t="str">
        <f t="shared" si="78"/>
        <v>No</v>
      </c>
      <c r="K982" s="29">
        <f t="shared" si="79"/>
        <v>0.09</v>
      </c>
    </row>
    <row r="983" spans="1:11" ht="14.25" x14ac:dyDescent="0.2">
      <c r="A983" s="22">
        <v>2857</v>
      </c>
      <c r="B983" s="23">
        <v>40010</v>
      </c>
      <c r="C983" s="24">
        <v>2.9130732375085557</v>
      </c>
      <c r="D983" s="22">
        <v>14</v>
      </c>
      <c r="E983" s="25">
        <v>56400</v>
      </c>
      <c r="F983" s="26">
        <v>10.99</v>
      </c>
      <c r="G983" s="27">
        <f t="shared" si="75"/>
        <v>619836</v>
      </c>
      <c r="H983" s="28" t="str">
        <f t="shared" si="76"/>
        <v>No</v>
      </c>
      <c r="I983" s="28" t="str">
        <f t="shared" si="77"/>
        <v>Yes</v>
      </c>
      <c r="J983" s="28" t="str">
        <f t="shared" si="78"/>
        <v>No</v>
      </c>
      <c r="K983" s="29">
        <f t="shared" si="79"/>
        <v>0.15</v>
      </c>
    </row>
    <row r="984" spans="1:11" ht="14.25" x14ac:dyDescent="0.2">
      <c r="A984" s="22">
        <v>2858</v>
      </c>
      <c r="B984" s="23">
        <v>39614</v>
      </c>
      <c r="C984" s="24">
        <v>3.9972621492128679</v>
      </c>
      <c r="D984" s="22">
        <v>23</v>
      </c>
      <c r="E984" s="25">
        <v>273264</v>
      </c>
      <c r="F984" s="26">
        <v>7.99</v>
      </c>
      <c r="G984" s="27">
        <f t="shared" si="75"/>
        <v>2183379.36</v>
      </c>
      <c r="H984" s="28" t="str">
        <f t="shared" si="76"/>
        <v>No</v>
      </c>
      <c r="I984" s="28" t="str">
        <f t="shared" si="77"/>
        <v>Yes</v>
      </c>
      <c r="J984" s="28" t="str">
        <f t="shared" si="78"/>
        <v>No</v>
      </c>
      <c r="K984" s="29">
        <f t="shared" si="79"/>
        <v>0.15</v>
      </c>
    </row>
    <row r="985" spans="1:11" ht="14.25" x14ac:dyDescent="0.2">
      <c r="A985" s="22">
        <v>2866</v>
      </c>
      <c r="B985" s="23">
        <v>39379</v>
      </c>
      <c r="C985" s="24">
        <v>4.6406570841889119</v>
      </c>
      <c r="D985" s="22">
        <v>16</v>
      </c>
      <c r="E985" s="25">
        <v>697648</v>
      </c>
      <c r="F985" s="26">
        <v>10.99</v>
      </c>
      <c r="G985" s="27">
        <f t="shared" si="75"/>
        <v>7667151.5200000005</v>
      </c>
      <c r="H985" s="28" t="str">
        <f t="shared" si="76"/>
        <v>No</v>
      </c>
      <c r="I985" s="28" t="str">
        <f t="shared" si="77"/>
        <v>Yes</v>
      </c>
      <c r="J985" s="28" t="str">
        <f t="shared" si="78"/>
        <v>No</v>
      </c>
      <c r="K985" s="29">
        <f t="shared" si="79"/>
        <v>0.15</v>
      </c>
    </row>
    <row r="986" spans="1:11" ht="14.25" x14ac:dyDescent="0.2">
      <c r="A986" s="22">
        <v>2869</v>
      </c>
      <c r="B986" s="23">
        <v>37374</v>
      </c>
      <c r="C986" s="24">
        <v>10.130047912388775</v>
      </c>
      <c r="D986" s="22">
        <v>9</v>
      </c>
      <c r="E986" s="25">
        <v>614017</v>
      </c>
      <c r="F986" s="26">
        <v>10.99</v>
      </c>
      <c r="G986" s="27">
        <f t="shared" si="75"/>
        <v>6748046.8300000001</v>
      </c>
      <c r="H986" s="28" t="str">
        <f t="shared" si="76"/>
        <v>No</v>
      </c>
      <c r="I986" s="28" t="str">
        <f t="shared" si="77"/>
        <v>Yes</v>
      </c>
      <c r="J986" s="28" t="str">
        <f t="shared" si="78"/>
        <v>Yes</v>
      </c>
      <c r="K986" s="29">
        <f t="shared" si="79"/>
        <v>0.2</v>
      </c>
    </row>
    <row r="987" spans="1:11" ht="14.25" x14ac:dyDescent="0.2">
      <c r="A987" s="22">
        <v>2870</v>
      </c>
      <c r="B987" s="23">
        <v>38221</v>
      </c>
      <c r="C987" s="24">
        <v>7.8110882956878847</v>
      </c>
      <c r="D987" s="22">
        <v>14</v>
      </c>
      <c r="E987" s="25">
        <v>61912</v>
      </c>
      <c r="F987" s="26">
        <v>12.99</v>
      </c>
      <c r="G987" s="27">
        <f t="shared" si="75"/>
        <v>804236.88</v>
      </c>
      <c r="H987" s="28" t="str">
        <f t="shared" si="76"/>
        <v>No</v>
      </c>
      <c r="I987" s="28" t="str">
        <f t="shared" si="77"/>
        <v>Yes</v>
      </c>
      <c r="J987" s="28" t="str">
        <f t="shared" si="78"/>
        <v>No</v>
      </c>
      <c r="K987" s="29">
        <f t="shared" si="79"/>
        <v>0.2</v>
      </c>
    </row>
    <row r="988" spans="1:11" ht="14.25" x14ac:dyDescent="0.2">
      <c r="A988" s="22">
        <v>2871</v>
      </c>
      <c r="B988" s="23">
        <v>38926</v>
      </c>
      <c r="C988" s="24">
        <v>5.8809034907597537</v>
      </c>
      <c r="D988" s="22">
        <v>15</v>
      </c>
      <c r="E988" s="25">
        <v>368386</v>
      </c>
      <c r="F988" s="26">
        <v>2.99</v>
      </c>
      <c r="G988" s="27">
        <f t="shared" si="75"/>
        <v>1101474.1400000001</v>
      </c>
      <c r="H988" s="28" t="str">
        <f t="shared" si="76"/>
        <v>No</v>
      </c>
      <c r="I988" s="28" t="str">
        <f t="shared" si="77"/>
        <v>Yes</v>
      </c>
      <c r="J988" s="28" t="str">
        <f t="shared" si="78"/>
        <v>Yes</v>
      </c>
      <c r="K988" s="29">
        <f t="shared" si="79"/>
        <v>0.2</v>
      </c>
    </row>
    <row r="989" spans="1:11" ht="14.25" x14ac:dyDescent="0.2">
      <c r="A989" s="22">
        <v>2871</v>
      </c>
      <c r="B989" s="23">
        <v>36951</v>
      </c>
      <c r="C989" s="24">
        <v>11.288158795345653</v>
      </c>
      <c r="D989" s="22">
        <v>21</v>
      </c>
      <c r="E989" s="25">
        <v>339364</v>
      </c>
      <c r="F989" s="26">
        <v>10.99</v>
      </c>
      <c r="G989" s="27">
        <f t="shared" si="75"/>
        <v>3729610.36</v>
      </c>
      <c r="H989" s="28" t="str">
        <f t="shared" si="76"/>
        <v>No</v>
      </c>
      <c r="I989" s="28" t="str">
        <f t="shared" si="77"/>
        <v>Yes</v>
      </c>
      <c r="J989" s="28" t="str">
        <f t="shared" si="78"/>
        <v>Yes</v>
      </c>
      <c r="K989" s="29">
        <f t="shared" si="79"/>
        <v>0.2</v>
      </c>
    </row>
    <row r="990" spans="1:11" ht="14.25" x14ac:dyDescent="0.2">
      <c r="A990" s="22">
        <v>2873</v>
      </c>
      <c r="B990" s="23">
        <v>37602</v>
      </c>
      <c r="C990" s="24">
        <v>9.5058179329226551</v>
      </c>
      <c r="D990" s="22">
        <v>23</v>
      </c>
      <c r="E990" s="25">
        <v>592626</v>
      </c>
      <c r="F990" s="26">
        <v>2.99</v>
      </c>
      <c r="G990" s="27">
        <f t="shared" si="75"/>
        <v>1771951.7400000002</v>
      </c>
      <c r="H990" s="28" t="str">
        <f t="shared" si="76"/>
        <v>No</v>
      </c>
      <c r="I990" s="28" t="str">
        <f t="shared" si="77"/>
        <v>Yes</v>
      </c>
      <c r="J990" s="28" t="str">
        <f t="shared" si="78"/>
        <v>Yes</v>
      </c>
      <c r="K990" s="29">
        <f t="shared" si="79"/>
        <v>0.2</v>
      </c>
    </row>
    <row r="991" spans="1:11" ht="14.25" x14ac:dyDescent="0.2">
      <c r="A991" s="22">
        <v>2873</v>
      </c>
      <c r="B991" s="23">
        <v>39653</v>
      </c>
      <c r="C991" s="24">
        <v>3.890485968514716</v>
      </c>
      <c r="D991" s="22">
        <v>10</v>
      </c>
      <c r="E991" s="25">
        <v>441099</v>
      </c>
      <c r="F991" s="26">
        <v>5.99</v>
      </c>
      <c r="G991" s="27">
        <f t="shared" si="75"/>
        <v>2642183.0100000002</v>
      </c>
      <c r="H991" s="28" t="str">
        <f t="shared" si="76"/>
        <v>No</v>
      </c>
      <c r="I991" s="28" t="str">
        <f t="shared" si="77"/>
        <v>Yes</v>
      </c>
      <c r="J991" s="28" t="str">
        <f t="shared" si="78"/>
        <v>No</v>
      </c>
      <c r="K991" s="29">
        <f t="shared" si="79"/>
        <v>0.09</v>
      </c>
    </row>
    <row r="992" spans="1:11" ht="14.25" x14ac:dyDescent="0.2">
      <c r="A992" s="22">
        <v>2875</v>
      </c>
      <c r="B992" s="23">
        <v>36670</v>
      </c>
      <c r="C992" s="24">
        <v>12.057494866529774</v>
      </c>
      <c r="D992" s="22">
        <v>22</v>
      </c>
      <c r="E992" s="25">
        <v>423882</v>
      </c>
      <c r="F992" s="26">
        <v>2.99</v>
      </c>
      <c r="G992" s="27">
        <f t="shared" si="75"/>
        <v>1267407.1800000002</v>
      </c>
      <c r="H992" s="28" t="str">
        <f t="shared" si="76"/>
        <v>No</v>
      </c>
      <c r="I992" s="28" t="str">
        <f t="shared" si="77"/>
        <v>Yes</v>
      </c>
      <c r="J992" s="28" t="str">
        <f t="shared" si="78"/>
        <v>Yes</v>
      </c>
      <c r="K992" s="29">
        <f t="shared" si="79"/>
        <v>0.2</v>
      </c>
    </row>
    <row r="993" spans="1:11" ht="14.25" x14ac:dyDescent="0.2">
      <c r="A993" s="22">
        <v>2876</v>
      </c>
      <c r="B993" s="23">
        <v>38334</v>
      </c>
      <c r="C993" s="24">
        <v>7.5017111567419574</v>
      </c>
      <c r="D993" s="22">
        <v>1</v>
      </c>
      <c r="E993" s="25">
        <v>619410</v>
      </c>
      <c r="F993" s="26">
        <v>2.99</v>
      </c>
      <c r="G993" s="27">
        <f t="shared" si="75"/>
        <v>1852035.9000000001</v>
      </c>
      <c r="H993" s="28" t="str">
        <f t="shared" si="76"/>
        <v>No</v>
      </c>
      <c r="I993" s="28" t="str">
        <f t="shared" si="77"/>
        <v>Yes</v>
      </c>
      <c r="J993" s="28" t="str">
        <f t="shared" si="78"/>
        <v>Yes</v>
      </c>
      <c r="K993" s="29">
        <f t="shared" si="79"/>
        <v>0.2</v>
      </c>
    </row>
    <row r="994" spans="1:11" ht="14.25" x14ac:dyDescent="0.2">
      <c r="A994" s="22">
        <v>2877</v>
      </c>
      <c r="B994" s="23">
        <v>37226</v>
      </c>
      <c r="C994" s="24">
        <v>10.535249828884325</v>
      </c>
      <c r="D994" s="22">
        <v>11</v>
      </c>
      <c r="E994" s="25">
        <v>552004</v>
      </c>
      <c r="F994" s="26">
        <v>9.99</v>
      </c>
      <c r="G994" s="27">
        <f t="shared" si="75"/>
        <v>5514519.96</v>
      </c>
      <c r="H994" s="28" t="str">
        <f t="shared" si="76"/>
        <v>No</v>
      </c>
      <c r="I994" s="28" t="str">
        <f t="shared" si="77"/>
        <v>Yes</v>
      </c>
      <c r="J994" s="28" t="str">
        <f t="shared" si="78"/>
        <v>Yes</v>
      </c>
      <c r="K994" s="29">
        <f t="shared" si="79"/>
        <v>0.2</v>
      </c>
    </row>
    <row r="995" spans="1:11" ht="14.25" x14ac:dyDescent="0.2">
      <c r="A995" s="22">
        <v>2878</v>
      </c>
      <c r="B995" s="23">
        <v>40926</v>
      </c>
      <c r="C995" s="24">
        <v>0.40520191649555098</v>
      </c>
      <c r="D995" s="22">
        <v>2</v>
      </c>
      <c r="E995" s="25">
        <v>164128</v>
      </c>
      <c r="F995" s="26">
        <v>3.99</v>
      </c>
      <c r="G995" s="27">
        <f t="shared" si="75"/>
        <v>654870.72000000009</v>
      </c>
      <c r="H995" s="28" t="str">
        <f t="shared" si="76"/>
        <v>No</v>
      </c>
      <c r="I995" s="28" t="str">
        <f t="shared" si="77"/>
        <v>No</v>
      </c>
      <c r="J995" s="28" t="str">
        <f t="shared" si="78"/>
        <v>No</v>
      </c>
      <c r="K995" s="29">
        <f t="shared" si="79"/>
        <v>0.09</v>
      </c>
    </row>
    <row r="996" spans="1:11" ht="14.25" x14ac:dyDescent="0.2">
      <c r="A996" s="22">
        <v>2879</v>
      </c>
      <c r="B996" s="23">
        <v>39080</v>
      </c>
      <c r="C996" s="24">
        <v>5.4592744695414099</v>
      </c>
      <c r="D996" s="22">
        <v>13</v>
      </c>
      <c r="E996" s="25">
        <v>258955</v>
      </c>
      <c r="F996" s="26">
        <v>9.99</v>
      </c>
      <c r="G996" s="27">
        <f t="shared" si="75"/>
        <v>2586960.4500000002</v>
      </c>
      <c r="H996" s="28" t="str">
        <f t="shared" si="76"/>
        <v>No</v>
      </c>
      <c r="I996" s="28" t="str">
        <f t="shared" si="77"/>
        <v>Yes</v>
      </c>
      <c r="J996" s="28" t="str">
        <f t="shared" si="78"/>
        <v>Yes</v>
      </c>
      <c r="K996" s="29">
        <f t="shared" si="79"/>
        <v>0.2</v>
      </c>
    </row>
    <row r="997" spans="1:11" ht="14.25" x14ac:dyDescent="0.2">
      <c r="A997" s="22">
        <v>2880</v>
      </c>
      <c r="B997" s="23">
        <v>39984</v>
      </c>
      <c r="C997" s="24">
        <v>2.9842573579739904</v>
      </c>
      <c r="D997" s="22">
        <v>22</v>
      </c>
      <c r="E997" s="25">
        <v>563371</v>
      </c>
      <c r="F997" s="26">
        <v>2.99</v>
      </c>
      <c r="G997" s="27">
        <f t="shared" si="75"/>
        <v>1684479.29</v>
      </c>
      <c r="H997" s="28" t="str">
        <f t="shared" si="76"/>
        <v>No</v>
      </c>
      <c r="I997" s="28" t="str">
        <f t="shared" si="77"/>
        <v>Yes</v>
      </c>
      <c r="J997" s="28" t="str">
        <f t="shared" si="78"/>
        <v>No</v>
      </c>
      <c r="K997" s="29">
        <f t="shared" si="79"/>
        <v>0.15</v>
      </c>
    </row>
    <row r="998" spans="1:11" ht="14.25" x14ac:dyDescent="0.2">
      <c r="A998" s="22">
        <v>2880</v>
      </c>
      <c r="B998" s="23">
        <v>36660</v>
      </c>
      <c r="C998" s="24">
        <v>12.084873374401095</v>
      </c>
      <c r="D998" s="22">
        <v>5</v>
      </c>
      <c r="E998" s="25">
        <v>525090</v>
      </c>
      <c r="F998" s="26">
        <v>23.99</v>
      </c>
      <c r="G998" s="27">
        <f t="shared" si="75"/>
        <v>12596909.1</v>
      </c>
      <c r="H998" s="28" t="str">
        <f t="shared" si="76"/>
        <v>No</v>
      </c>
      <c r="I998" s="28" t="str">
        <f t="shared" si="77"/>
        <v>Yes</v>
      </c>
      <c r="J998" s="28" t="str">
        <f t="shared" si="78"/>
        <v>Yes</v>
      </c>
      <c r="K998" s="29">
        <f t="shared" si="79"/>
        <v>0.2</v>
      </c>
    </row>
    <row r="999" spans="1:11" ht="14.25" x14ac:dyDescent="0.2">
      <c r="A999" s="22">
        <v>2881</v>
      </c>
      <c r="B999" s="23">
        <v>39187</v>
      </c>
      <c r="C999" s="24">
        <v>5.1663244353182751</v>
      </c>
      <c r="D999" s="22">
        <v>2</v>
      </c>
      <c r="E999" s="25">
        <v>146564</v>
      </c>
      <c r="F999" s="26">
        <v>2.99</v>
      </c>
      <c r="G999" s="27">
        <f t="shared" si="75"/>
        <v>438226.36000000004</v>
      </c>
      <c r="H999" s="28" t="str">
        <f t="shared" si="76"/>
        <v>No</v>
      </c>
      <c r="I999" s="28" t="str">
        <f t="shared" si="77"/>
        <v>Yes</v>
      </c>
      <c r="J999" s="28" t="str">
        <f t="shared" si="78"/>
        <v>No</v>
      </c>
      <c r="K999" s="29">
        <f t="shared" si="79"/>
        <v>0.09</v>
      </c>
    </row>
    <row r="1000" spans="1:11" ht="14.25" x14ac:dyDescent="0.2">
      <c r="A1000" s="22">
        <v>2884</v>
      </c>
      <c r="B1000" s="23">
        <v>38555</v>
      </c>
      <c r="C1000" s="24">
        <v>6.8966461327857633</v>
      </c>
      <c r="D1000" s="22">
        <v>19</v>
      </c>
      <c r="E1000" s="25">
        <v>433457</v>
      </c>
      <c r="F1000" s="26">
        <v>2.99</v>
      </c>
      <c r="G1000" s="27">
        <f t="shared" si="75"/>
        <v>1296036.4300000002</v>
      </c>
      <c r="H1000" s="28" t="str">
        <f t="shared" si="76"/>
        <v>No</v>
      </c>
      <c r="I1000" s="28" t="str">
        <f t="shared" si="77"/>
        <v>Yes</v>
      </c>
      <c r="J1000" s="28" t="str">
        <f t="shared" si="78"/>
        <v>Yes</v>
      </c>
      <c r="K1000" s="29">
        <f t="shared" si="79"/>
        <v>0.2</v>
      </c>
    </row>
    <row r="1001" spans="1:11" ht="14.25" x14ac:dyDescent="0.2">
      <c r="A1001" s="22">
        <v>2888</v>
      </c>
      <c r="B1001" s="23">
        <v>37610</v>
      </c>
      <c r="C1001" s="24">
        <v>9.4839151266255985</v>
      </c>
      <c r="D1001" s="22">
        <v>18</v>
      </c>
      <c r="E1001" s="25">
        <v>696800</v>
      </c>
      <c r="F1001" s="26">
        <v>3.99</v>
      </c>
      <c r="G1001" s="27">
        <f t="shared" si="75"/>
        <v>2780232</v>
      </c>
      <c r="H1001" s="28" t="str">
        <f t="shared" si="76"/>
        <v>No</v>
      </c>
      <c r="I1001" s="28" t="str">
        <f t="shared" si="77"/>
        <v>Yes</v>
      </c>
      <c r="J1001" s="28" t="str">
        <f t="shared" si="78"/>
        <v>Yes</v>
      </c>
      <c r="K1001" s="29">
        <f t="shared" si="79"/>
        <v>0.2</v>
      </c>
    </row>
    <row r="1002" spans="1:11" ht="14.25" x14ac:dyDescent="0.2">
      <c r="A1002" s="22">
        <v>2890</v>
      </c>
      <c r="B1002" s="23">
        <v>37577</v>
      </c>
      <c r="C1002" s="24">
        <v>9.5742642026009577</v>
      </c>
      <c r="D1002" s="22">
        <v>15</v>
      </c>
      <c r="E1002" s="25">
        <v>63985</v>
      </c>
      <c r="F1002" s="26">
        <v>10.99</v>
      </c>
      <c r="G1002" s="27">
        <f t="shared" si="75"/>
        <v>703195.15</v>
      </c>
      <c r="H1002" s="28" t="str">
        <f t="shared" si="76"/>
        <v>No</v>
      </c>
      <c r="I1002" s="28" t="str">
        <f t="shared" si="77"/>
        <v>Yes</v>
      </c>
      <c r="J1002" s="28" t="str">
        <f t="shared" si="78"/>
        <v>No</v>
      </c>
      <c r="K1002" s="29">
        <f t="shared" si="79"/>
        <v>0.2</v>
      </c>
    </row>
    <row r="1003" spans="1:11" ht="14.25" x14ac:dyDescent="0.2">
      <c r="A1003" s="22">
        <v>2890</v>
      </c>
      <c r="B1003" s="23">
        <v>38499</v>
      </c>
      <c r="C1003" s="24">
        <v>7.0499657768651609</v>
      </c>
      <c r="D1003" s="22">
        <v>16</v>
      </c>
      <c r="E1003" s="25">
        <v>232323</v>
      </c>
      <c r="F1003" s="26">
        <v>9.99</v>
      </c>
      <c r="G1003" s="27">
        <f t="shared" si="75"/>
        <v>2320906.77</v>
      </c>
      <c r="H1003" s="28" t="str">
        <f t="shared" si="76"/>
        <v>No</v>
      </c>
      <c r="I1003" s="28" t="str">
        <f t="shared" si="77"/>
        <v>Yes</v>
      </c>
      <c r="J1003" s="28" t="str">
        <f t="shared" si="78"/>
        <v>Yes</v>
      </c>
      <c r="K1003" s="29">
        <f t="shared" si="79"/>
        <v>0.2</v>
      </c>
    </row>
    <row r="1004" spans="1:11" ht="14.25" x14ac:dyDescent="0.2">
      <c r="A1004" s="22">
        <v>2891</v>
      </c>
      <c r="B1004" s="23">
        <v>36939</v>
      </c>
      <c r="C1004" s="24">
        <v>11.321013004791238</v>
      </c>
      <c r="D1004" s="22">
        <v>22</v>
      </c>
      <c r="E1004" s="25">
        <v>347686</v>
      </c>
      <c r="F1004" s="26">
        <v>9.99</v>
      </c>
      <c r="G1004" s="27">
        <f t="shared" si="75"/>
        <v>3473383.14</v>
      </c>
      <c r="H1004" s="28" t="str">
        <f t="shared" si="76"/>
        <v>No</v>
      </c>
      <c r="I1004" s="28" t="str">
        <f t="shared" si="77"/>
        <v>Yes</v>
      </c>
      <c r="J1004" s="28" t="str">
        <f t="shared" si="78"/>
        <v>Yes</v>
      </c>
      <c r="K1004" s="29">
        <f t="shared" si="79"/>
        <v>0.2</v>
      </c>
    </row>
    <row r="1005" spans="1:11" ht="14.25" x14ac:dyDescent="0.2">
      <c r="A1005" s="22">
        <v>2892</v>
      </c>
      <c r="B1005" s="23">
        <v>38625</v>
      </c>
      <c r="C1005" s="24">
        <v>6.7049965776865159</v>
      </c>
      <c r="D1005" s="22">
        <v>17</v>
      </c>
      <c r="E1005" s="25">
        <v>77191</v>
      </c>
      <c r="F1005" s="26">
        <v>15.99</v>
      </c>
      <c r="G1005" s="27">
        <f t="shared" si="75"/>
        <v>1234284.0900000001</v>
      </c>
      <c r="H1005" s="28" t="str">
        <f t="shared" si="76"/>
        <v>No</v>
      </c>
      <c r="I1005" s="28" t="str">
        <f t="shared" si="77"/>
        <v>Yes</v>
      </c>
      <c r="J1005" s="28" t="str">
        <f t="shared" si="78"/>
        <v>Yes</v>
      </c>
      <c r="K1005" s="29">
        <f t="shared" si="79"/>
        <v>0.2</v>
      </c>
    </row>
    <row r="1006" spans="1:11" ht="14.25" x14ac:dyDescent="0.2">
      <c r="A1006" s="22">
        <v>2897</v>
      </c>
      <c r="B1006" s="23">
        <v>38829</v>
      </c>
      <c r="C1006" s="24">
        <v>6.1464750171115679</v>
      </c>
      <c r="D1006" s="22">
        <v>21</v>
      </c>
      <c r="E1006" s="25">
        <v>287768</v>
      </c>
      <c r="F1006" s="26">
        <v>9.99</v>
      </c>
      <c r="G1006" s="27">
        <f t="shared" si="75"/>
        <v>2874802.32</v>
      </c>
      <c r="H1006" s="28" t="str">
        <f t="shared" si="76"/>
        <v>No</v>
      </c>
      <c r="I1006" s="28" t="str">
        <f t="shared" si="77"/>
        <v>Yes</v>
      </c>
      <c r="J1006" s="28" t="str">
        <f t="shared" si="78"/>
        <v>Yes</v>
      </c>
      <c r="K1006" s="29">
        <f t="shared" si="79"/>
        <v>0.2</v>
      </c>
    </row>
    <row r="1007" spans="1:11" ht="14.25" x14ac:dyDescent="0.2">
      <c r="A1007" s="22">
        <v>2901</v>
      </c>
      <c r="B1007" s="23">
        <v>41120</v>
      </c>
      <c r="C1007" s="24">
        <v>-0.12594113620807665</v>
      </c>
      <c r="D1007" s="22">
        <v>23</v>
      </c>
      <c r="E1007" s="25">
        <v>395212</v>
      </c>
      <c r="F1007" s="26">
        <v>12.99</v>
      </c>
      <c r="G1007" s="27">
        <f t="shared" si="75"/>
        <v>5133803.88</v>
      </c>
      <c r="H1007" s="28" t="str">
        <f t="shared" si="76"/>
        <v>Yes</v>
      </c>
      <c r="I1007" s="28" t="str">
        <f t="shared" si="77"/>
        <v>Yes</v>
      </c>
      <c r="J1007" s="28" t="str">
        <f t="shared" si="78"/>
        <v>No</v>
      </c>
      <c r="K1007" s="29">
        <f t="shared" si="79"/>
        <v>0.15</v>
      </c>
    </row>
    <row r="1008" spans="1:11" ht="14.25" x14ac:dyDescent="0.2">
      <c r="A1008" s="22">
        <v>2902</v>
      </c>
      <c r="B1008" s="23">
        <v>38844</v>
      </c>
      <c r="C1008" s="24">
        <v>6.1054072553045859</v>
      </c>
      <c r="D1008" s="22">
        <v>7</v>
      </c>
      <c r="E1008" s="25">
        <v>497052</v>
      </c>
      <c r="F1008" s="26">
        <v>9.99</v>
      </c>
      <c r="G1008" s="27">
        <f t="shared" si="75"/>
        <v>4965549.4800000004</v>
      </c>
      <c r="H1008" s="28" t="str">
        <f t="shared" si="76"/>
        <v>No</v>
      </c>
      <c r="I1008" s="28" t="str">
        <f t="shared" si="77"/>
        <v>Yes</v>
      </c>
      <c r="J1008" s="28" t="str">
        <f t="shared" si="78"/>
        <v>Yes</v>
      </c>
      <c r="K1008" s="29">
        <f t="shared" si="79"/>
        <v>0.2</v>
      </c>
    </row>
    <row r="1009" spans="1:11" ht="14.25" x14ac:dyDescent="0.2">
      <c r="A1009" s="22">
        <v>2902</v>
      </c>
      <c r="B1009" s="23">
        <v>41099</v>
      </c>
      <c r="C1009" s="24">
        <v>-6.8446269678302529E-2</v>
      </c>
      <c r="D1009" s="22">
        <v>15</v>
      </c>
      <c r="E1009" s="25">
        <v>568581</v>
      </c>
      <c r="F1009" s="26">
        <v>9.99</v>
      </c>
      <c r="G1009" s="27">
        <f t="shared" si="75"/>
        <v>5680124.1900000004</v>
      </c>
      <c r="H1009" s="28" t="str">
        <f t="shared" si="76"/>
        <v>Yes</v>
      </c>
      <c r="I1009" s="28" t="str">
        <f t="shared" si="77"/>
        <v>Yes</v>
      </c>
      <c r="J1009" s="28" t="str">
        <f t="shared" si="78"/>
        <v>No</v>
      </c>
      <c r="K1009" s="29">
        <f t="shared" si="79"/>
        <v>0.15</v>
      </c>
    </row>
    <row r="1010" spans="1:11" ht="14.25" x14ac:dyDescent="0.2">
      <c r="A1010" s="22">
        <v>2903</v>
      </c>
      <c r="B1010" s="23">
        <v>40085</v>
      </c>
      <c r="C1010" s="24">
        <v>2.707734428473648</v>
      </c>
      <c r="D1010" s="22">
        <v>3</v>
      </c>
      <c r="E1010" s="25">
        <v>396114</v>
      </c>
      <c r="F1010" s="26">
        <v>7.99</v>
      </c>
      <c r="G1010" s="27">
        <f t="shared" si="75"/>
        <v>3164950.86</v>
      </c>
      <c r="H1010" s="28" t="str">
        <f t="shared" si="76"/>
        <v>No</v>
      </c>
      <c r="I1010" s="28" t="str">
        <f t="shared" si="77"/>
        <v>No</v>
      </c>
      <c r="J1010" s="28" t="str">
        <f t="shared" si="78"/>
        <v>No</v>
      </c>
      <c r="K1010" s="29">
        <f t="shared" si="79"/>
        <v>0.09</v>
      </c>
    </row>
    <row r="1011" spans="1:11" ht="14.25" x14ac:dyDescent="0.2">
      <c r="A1011" s="22">
        <v>2905</v>
      </c>
      <c r="B1011" s="23">
        <v>39996</v>
      </c>
      <c r="C1011" s="24">
        <v>2.9514031485284051</v>
      </c>
      <c r="D1011" s="22">
        <v>24</v>
      </c>
      <c r="E1011" s="25">
        <v>342450</v>
      </c>
      <c r="F1011" s="26">
        <v>9.99</v>
      </c>
      <c r="G1011" s="27">
        <f t="shared" si="75"/>
        <v>3421075.5</v>
      </c>
      <c r="H1011" s="28" t="str">
        <f t="shared" si="76"/>
        <v>No</v>
      </c>
      <c r="I1011" s="28" t="str">
        <f t="shared" si="77"/>
        <v>Yes</v>
      </c>
      <c r="J1011" s="28" t="str">
        <f t="shared" si="78"/>
        <v>No</v>
      </c>
      <c r="K1011" s="29">
        <f t="shared" si="79"/>
        <v>0.15</v>
      </c>
    </row>
    <row r="1012" spans="1:11" ht="14.25" x14ac:dyDescent="0.2">
      <c r="A1012" s="22">
        <v>2907</v>
      </c>
      <c r="B1012" s="23">
        <v>40274</v>
      </c>
      <c r="C1012" s="24">
        <v>2.1902806297056809</v>
      </c>
      <c r="D1012" s="22">
        <v>1</v>
      </c>
      <c r="E1012" s="25">
        <v>680796</v>
      </c>
      <c r="F1012" s="26">
        <v>23.99</v>
      </c>
      <c r="G1012" s="27">
        <f t="shared" si="75"/>
        <v>16332296.039999999</v>
      </c>
      <c r="H1012" s="28" t="str">
        <f t="shared" si="76"/>
        <v>No</v>
      </c>
      <c r="I1012" s="28" t="str">
        <f t="shared" si="77"/>
        <v>No</v>
      </c>
      <c r="J1012" s="28" t="str">
        <f t="shared" si="78"/>
        <v>No</v>
      </c>
      <c r="K1012" s="29">
        <f t="shared" si="79"/>
        <v>0.09</v>
      </c>
    </row>
    <row r="1013" spans="1:11" ht="14.25" x14ac:dyDescent="0.2">
      <c r="A1013" s="22">
        <v>2909</v>
      </c>
      <c r="B1013" s="23">
        <v>40625</v>
      </c>
      <c r="C1013" s="24">
        <v>1.2292950034223136</v>
      </c>
      <c r="D1013" s="22">
        <v>2</v>
      </c>
      <c r="E1013" s="25">
        <v>375932</v>
      </c>
      <c r="F1013" s="26">
        <v>15.99</v>
      </c>
      <c r="G1013" s="27">
        <f t="shared" si="75"/>
        <v>6011152.6799999997</v>
      </c>
      <c r="H1013" s="28" t="str">
        <f t="shared" si="76"/>
        <v>No</v>
      </c>
      <c r="I1013" s="28" t="str">
        <f t="shared" si="77"/>
        <v>No</v>
      </c>
      <c r="J1013" s="28" t="str">
        <f t="shared" si="78"/>
        <v>No</v>
      </c>
      <c r="K1013" s="29">
        <f t="shared" si="79"/>
        <v>0.09</v>
      </c>
    </row>
    <row r="1014" spans="1:11" ht="14.25" x14ac:dyDescent="0.2">
      <c r="A1014" s="22">
        <v>2909</v>
      </c>
      <c r="B1014" s="23">
        <v>39447</v>
      </c>
      <c r="C1014" s="24">
        <v>4.4544832306639286</v>
      </c>
      <c r="D1014" s="22">
        <v>11</v>
      </c>
      <c r="E1014" s="25">
        <v>292422</v>
      </c>
      <c r="F1014" s="26">
        <v>5.99</v>
      </c>
      <c r="G1014" s="27">
        <f t="shared" si="75"/>
        <v>1751607.78</v>
      </c>
      <c r="H1014" s="28" t="str">
        <f t="shared" si="76"/>
        <v>No</v>
      </c>
      <c r="I1014" s="28" t="str">
        <f t="shared" si="77"/>
        <v>Yes</v>
      </c>
      <c r="J1014" s="28" t="str">
        <f t="shared" si="78"/>
        <v>No</v>
      </c>
      <c r="K1014" s="29">
        <f t="shared" si="79"/>
        <v>0.15</v>
      </c>
    </row>
    <row r="1015" spans="1:11" ht="14.25" x14ac:dyDescent="0.2">
      <c r="A1015" s="22">
        <v>2913</v>
      </c>
      <c r="B1015" s="23">
        <v>36878</v>
      </c>
      <c r="C1015" s="24">
        <v>11.488021902806297</v>
      </c>
      <c r="D1015" s="22">
        <v>24</v>
      </c>
      <c r="E1015" s="25">
        <v>268888</v>
      </c>
      <c r="F1015" s="26">
        <v>23.99</v>
      </c>
      <c r="G1015" s="27">
        <f t="shared" si="75"/>
        <v>6450623.1199999992</v>
      </c>
      <c r="H1015" s="28" t="str">
        <f t="shared" si="76"/>
        <v>No</v>
      </c>
      <c r="I1015" s="28" t="str">
        <f t="shared" si="77"/>
        <v>Yes</v>
      </c>
      <c r="J1015" s="28" t="str">
        <f t="shared" si="78"/>
        <v>Yes</v>
      </c>
      <c r="K1015" s="29">
        <f t="shared" si="79"/>
        <v>0.2</v>
      </c>
    </row>
    <row r="1016" spans="1:11" ht="14.25" x14ac:dyDescent="0.2">
      <c r="A1016" s="22">
        <v>2916</v>
      </c>
      <c r="B1016" s="23">
        <v>40215</v>
      </c>
      <c r="C1016" s="24">
        <v>2.3518138261464752</v>
      </c>
      <c r="D1016" s="22">
        <v>21</v>
      </c>
      <c r="E1016" s="25">
        <v>490678</v>
      </c>
      <c r="F1016" s="26">
        <v>15.99</v>
      </c>
      <c r="G1016" s="27">
        <f t="shared" si="75"/>
        <v>7845941.2199999997</v>
      </c>
      <c r="H1016" s="28" t="str">
        <f t="shared" si="76"/>
        <v>No</v>
      </c>
      <c r="I1016" s="28" t="str">
        <f t="shared" si="77"/>
        <v>Yes</v>
      </c>
      <c r="J1016" s="28" t="str">
        <f t="shared" si="78"/>
        <v>No</v>
      </c>
      <c r="K1016" s="29">
        <f t="shared" si="79"/>
        <v>0.15</v>
      </c>
    </row>
    <row r="1017" spans="1:11" ht="14.25" x14ac:dyDescent="0.2">
      <c r="A1017" s="22">
        <v>2918</v>
      </c>
      <c r="B1017" s="23">
        <v>38053</v>
      </c>
      <c r="C1017" s="24">
        <v>8.2710472279260774</v>
      </c>
      <c r="D1017" s="22">
        <v>24</v>
      </c>
      <c r="E1017" s="25">
        <v>269434</v>
      </c>
      <c r="F1017" s="26">
        <v>12.99</v>
      </c>
      <c r="G1017" s="27">
        <f t="shared" si="75"/>
        <v>3499947.66</v>
      </c>
      <c r="H1017" s="28" t="str">
        <f t="shared" si="76"/>
        <v>No</v>
      </c>
      <c r="I1017" s="28" t="str">
        <f t="shared" si="77"/>
        <v>Yes</v>
      </c>
      <c r="J1017" s="28" t="str">
        <f t="shared" si="78"/>
        <v>Yes</v>
      </c>
      <c r="K1017" s="29">
        <f t="shared" si="79"/>
        <v>0.2</v>
      </c>
    </row>
    <row r="1018" spans="1:11" ht="14.25" x14ac:dyDescent="0.2">
      <c r="A1018" s="22">
        <v>2918</v>
      </c>
      <c r="B1018" s="23">
        <v>40407</v>
      </c>
      <c r="C1018" s="24">
        <v>1.8261464750171115</v>
      </c>
      <c r="D1018" s="22">
        <v>20</v>
      </c>
      <c r="E1018" s="25">
        <v>645756</v>
      </c>
      <c r="F1018" s="26">
        <v>3.99</v>
      </c>
      <c r="G1018" s="27">
        <f t="shared" si="75"/>
        <v>2576566.44</v>
      </c>
      <c r="H1018" s="28" t="str">
        <f t="shared" si="76"/>
        <v>Yes</v>
      </c>
      <c r="I1018" s="28" t="str">
        <f t="shared" si="77"/>
        <v>Yes</v>
      </c>
      <c r="J1018" s="28" t="str">
        <f t="shared" si="78"/>
        <v>No</v>
      </c>
      <c r="K1018" s="29">
        <f t="shared" si="79"/>
        <v>0.15</v>
      </c>
    </row>
    <row r="1019" spans="1:11" ht="14.25" x14ac:dyDescent="0.2">
      <c r="A1019" s="22">
        <v>2918</v>
      </c>
      <c r="B1019" s="23">
        <v>36701</v>
      </c>
      <c r="C1019" s="24">
        <v>11.972621492128679</v>
      </c>
      <c r="D1019" s="22">
        <v>3</v>
      </c>
      <c r="E1019" s="25">
        <v>102060</v>
      </c>
      <c r="F1019" s="26">
        <v>15.99</v>
      </c>
      <c r="G1019" s="27">
        <f t="shared" si="75"/>
        <v>1631939.4</v>
      </c>
      <c r="H1019" s="28" t="str">
        <f t="shared" si="76"/>
        <v>No</v>
      </c>
      <c r="I1019" s="28" t="str">
        <f t="shared" si="77"/>
        <v>Yes</v>
      </c>
      <c r="J1019" s="28" t="str">
        <f t="shared" si="78"/>
        <v>Yes</v>
      </c>
      <c r="K1019" s="29">
        <f t="shared" si="79"/>
        <v>0.2</v>
      </c>
    </row>
    <row r="1020" spans="1:11" ht="14.25" x14ac:dyDescent="0.2">
      <c r="A1020" s="22">
        <v>2919</v>
      </c>
      <c r="B1020" s="23">
        <v>37337</v>
      </c>
      <c r="C1020" s="24">
        <v>10.231348391512663</v>
      </c>
      <c r="D1020" s="22">
        <v>6</v>
      </c>
      <c r="E1020" s="25">
        <v>269310</v>
      </c>
      <c r="F1020" s="26">
        <v>5.99</v>
      </c>
      <c r="G1020" s="27">
        <f t="shared" si="75"/>
        <v>1613166.9000000001</v>
      </c>
      <c r="H1020" s="28" t="str">
        <f t="shared" si="76"/>
        <v>No</v>
      </c>
      <c r="I1020" s="28" t="str">
        <f t="shared" si="77"/>
        <v>Yes</v>
      </c>
      <c r="J1020" s="28" t="str">
        <f t="shared" si="78"/>
        <v>Yes</v>
      </c>
      <c r="K1020" s="29">
        <f t="shared" si="79"/>
        <v>0.2</v>
      </c>
    </row>
    <row r="1021" spans="1:11" ht="14.25" x14ac:dyDescent="0.2">
      <c r="A1021" s="22">
        <v>2919</v>
      </c>
      <c r="B1021" s="23">
        <v>40136</v>
      </c>
      <c r="C1021" s="24">
        <v>2.5681040383299112</v>
      </c>
      <c r="D1021" s="22">
        <v>24</v>
      </c>
      <c r="E1021" s="25">
        <v>80290</v>
      </c>
      <c r="F1021" s="26">
        <v>15.99</v>
      </c>
      <c r="G1021" s="27">
        <f t="shared" si="75"/>
        <v>1283837.1000000001</v>
      </c>
      <c r="H1021" s="28" t="str">
        <f t="shared" si="76"/>
        <v>No</v>
      </c>
      <c r="I1021" s="28" t="str">
        <f t="shared" si="77"/>
        <v>Yes</v>
      </c>
      <c r="J1021" s="28" t="str">
        <f t="shared" si="78"/>
        <v>No</v>
      </c>
      <c r="K1021" s="29">
        <f t="shared" si="79"/>
        <v>0.15</v>
      </c>
    </row>
    <row r="1022" spans="1:11" ht="14.25" x14ac:dyDescent="0.2">
      <c r="A1022" s="22">
        <v>2921</v>
      </c>
      <c r="B1022" s="23">
        <v>40590</v>
      </c>
      <c r="C1022" s="24">
        <v>1.3251197809719371</v>
      </c>
      <c r="D1022" s="22">
        <v>14</v>
      </c>
      <c r="E1022" s="25">
        <v>226007</v>
      </c>
      <c r="F1022" s="26">
        <v>10.99</v>
      </c>
      <c r="G1022" s="27">
        <f t="shared" si="75"/>
        <v>2483816.9300000002</v>
      </c>
      <c r="H1022" s="28" t="str">
        <f t="shared" si="76"/>
        <v>Yes</v>
      </c>
      <c r="I1022" s="28" t="str">
        <f t="shared" si="77"/>
        <v>Yes</v>
      </c>
      <c r="J1022" s="28" t="str">
        <f t="shared" si="78"/>
        <v>No</v>
      </c>
      <c r="K1022" s="29">
        <f t="shared" si="79"/>
        <v>0.15</v>
      </c>
    </row>
    <row r="1023" spans="1:11" ht="14.25" x14ac:dyDescent="0.2">
      <c r="A1023" s="22">
        <v>2923</v>
      </c>
      <c r="B1023" s="23">
        <v>37989</v>
      </c>
      <c r="C1023" s="24">
        <v>8.4462696783025333</v>
      </c>
      <c r="D1023" s="22">
        <v>25</v>
      </c>
      <c r="E1023" s="25">
        <v>556920</v>
      </c>
      <c r="F1023" s="26">
        <v>2.99</v>
      </c>
      <c r="G1023" s="27">
        <f t="shared" si="75"/>
        <v>1665190.8</v>
      </c>
      <c r="H1023" s="28" t="str">
        <f t="shared" si="76"/>
        <v>No</v>
      </c>
      <c r="I1023" s="28" t="str">
        <f t="shared" si="77"/>
        <v>Yes</v>
      </c>
      <c r="J1023" s="28" t="str">
        <f t="shared" si="78"/>
        <v>Yes</v>
      </c>
      <c r="K1023" s="29">
        <f t="shared" si="79"/>
        <v>0.2</v>
      </c>
    </row>
    <row r="1024" spans="1:11" ht="14.25" x14ac:dyDescent="0.2">
      <c r="A1024" s="22">
        <v>2926</v>
      </c>
      <c r="B1024" s="23">
        <v>38980</v>
      </c>
      <c r="C1024" s="24">
        <v>5.7330595482546203</v>
      </c>
      <c r="D1024" s="22">
        <v>6</v>
      </c>
      <c r="E1024" s="25">
        <v>320320</v>
      </c>
      <c r="F1024" s="26">
        <v>12.99</v>
      </c>
      <c r="G1024" s="27">
        <f t="shared" si="75"/>
        <v>4160956.8000000003</v>
      </c>
      <c r="H1024" s="28" t="str">
        <f t="shared" si="76"/>
        <v>No</v>
      </c>
      <c r="I1024" s="28" t="str">
        <f t="shared" si="77"/>
        <v>Yes</v>
      </c>
      <c r="J1024" s="28" t="str">
        <f t="shared" si="78"/>
        <v>Yes</v>
      </c>
      <c r="K1024" s="29">
        <f t="shared" si="79"/>
        <v>0.2</v>
      </c>
    </row>
    <row r="1025" spans="1:11" ht="14.25" x14ac:dyDescent="0.2">
      <c r="A1025" s="22">
        <v>2930</v>
      </c>
      <c r="B1025" s="23">
        <v>38779</v>
      </c>
      <c r="C1025" s="24">
        <v>6.2833675564681721</v>
      </c>
      <c r="D1025" s="22">
        <v>9</v>
      </c>
      <c r="E1025" s="25">
        <v>524788</v>
      </c>
      <c r="F1025" s="26">
        <v>3.99</v>
      </c>
      <c r="G1025" s="27">
        <f t="shared" si="75"/>
        <v>2093904.12</v>
      </c>
      <c r="H1025" s="28" t="str">
        <f t="shared" si="76"/>
        <v>No</v>
      </c>
      <c r="I1025" s="28" t="str">
        <f t="shared" si="77"/>
        <v>Yes</v>
      </c>
      <c r="J1025" s="28" t="str">
        <f t="shared" si="78"/>
        <v>Yes</v>
      </c>
      <c r="K1025" s="29">
        <f t="shared" si="79"/>
        <v>0.2</v>
      </c>
    </row>
    <row r="1026" spans="1:11" ht="14.25" x14ac:dyDescent="0.2">
      <c r="A1026" s="22">
        <v>2930</v>
      </c>
      <c r="B1026" s="23">
        <v>37252</v>
      </c>
      <c r="C1026" s="24">
        <v>10.464065708418891</v>
      </c>
      <c r="D1026" s="22">
        <v>6</v>
      </c>
      <c r="E1026" s="25">
        <v>486878</v>
      </c>
      <c r="F1026" s="26">
        <v>9.99</v>
      </c>
      <c r="G1026" s="27">
        <f t="shared" ref="G1026:G1074" si="80">Number_of_Books_Sold*Sell_Price</f>
        <v>4863911.22</v>
      </c>
      <c r="H1026" s="28" t="str">
        <f t="shared" ref="H1026:H1074" si="81">IF(AND(Years_Under_Contract&lt;2,Number_of_Books_in_Print&gt;4)=TRUE,"Yes","No")</f>
        <v>No</v>
      </c>
      <c r="I1026" s="28" t="str">
        <f t="shared" ref="I1026:I1074" si="82">IF(OR(Years_Under_Contract&gt;5,Number_of_Books_in_Print&gt;=10)=TRUE,"Yes","No")</f>
        <v>Yes</v>
      </c>
      <c r="J1026" s="28" t="str">
        <f t="shared" ref="J1026:J1074" si="83">IF(AND(Years_Under_Contract&gt;5,OR(Number_of_Books_in_Print&gt;350000,Income_Earned&gt;=1000000))=TRUE,"Yes","No")</f>
        <v>Yes</v>
      </c>
      <c r="K1026" s="29">
        <f t="shared" ref="K1026:K1074" si="84">IF(AND(Years_Under_Contract&gt;5,OR(Number_of_Books_in_Print&gt;10,Income_Earned&gt;1000000)),0.2,IF(Number_of_Books_in_Print&gt;10,0.15,0.09))</f>
        <v>0.2</v>
      </c>
    </row>
    <row r="1027" spans="1:11" ht="14.25" x14ac:dyDescent="0.2">
      <c r="A1027" s="22">
        <v>2932</v>
      </c>
      <c r="B1027" s="23">
        <v>39423</v>
      </c>
      <c r="C1027" s="24">
        <v>4.5201916495550991</v>
      </c>
      <c r="D1027" s="22">
        <v>11</v>
      </c>
      <c r="E1027" s="25">
        <v>119424</v>
      </c>
      <c r="F1027" s="26">
        <v>3.99</v>
      </c>
      <c r="G1027" s="27">
        <f t="shared" si="80"/>
        <v>476501.76000000001</v>
      </c>
      <c r="H1027" s="28" t="str">
        <f t="shared" si="81"/>
        <v>No</v>
      </c>
      <c r="I1027" s="28" t="str">
        <f t="shared" si="82"/>
        <v>Yes</v>
      </c>
      <c r="J1027" s="28" t="str">
        <f t="shared" si="83"/>
        <v>No</v>
      </c>
      <c r="K1027" s="29">
        <f t="shared" si="84"/>
        <v>0.15</v>
      </c>
    </row>
    <row r="1028" spans="1:11" ht="14.25" x14ac:dyDescent="0.2">
      <c r="A1028" s="22">
        <v>2932</v>
      </c>
      <c r="B1028" s="23">
        <v>37467</v>
      </c>
      <c r="C1028" s="24">
        <v>9.8754277891854887</v>
      </c>
      <c r="D1028" s="22">
        <v>13</v>
      </c>
      <c r="E1028" s="25">
        <v>542219</v>
      </c>
      <c r="F1028" s="26">
        <v>5.99</v>
      </c>
      <c r="G1028" s="27">
        <f t="shared" si="80"/>
        <v>3247891.81</v>
      </c>
      <c r="H1028" s="28" t="str">
        <f t="shared" si="81"/>
        <v>No</v>
      </c>
      <c r="I1028" s="28" t="str">
        <f t="shared" si="82"/>
        <v>Yes</v>
      </c>
      <c r="J1028" s="28" t="str">
        <f t="shared" si="83"/>
        <v>Yes</v>
      </c>
      <c r="K1028" s="29">
        <f t="shared" si="84"/>
        <v>0.2</v>
      </c>
    </row>
    <row r="1029" spans="1:11" ht="14.25" x14ac:dyDescent="0.2">
      <c r="A1029" s="22">
        <v>2932</v>
      </c>
      <c r="B1029" s="23">
        <v>38395</v>
      </c>
      <c r="C1029" s="24">
        <v>7.3347022587268995</v>
      </c>
      <c r="D1029" s="22">
        <v>19</v>
      </c>
      <c r="E1029" s="25">
        <v>647564</v>
      </c>
      <c r="F1029" s="26">
        <v>3.99</v>
      </c>
      <c r="G1029" s="27">
        <f t="shared" si="80"/>
        <v>2583780.3600000003</v>
      </c>
      <c r="H1029" s="28" t="str">
        <f t="shared" si="81"/>
        <v>No</v>
      </c>
      <c r="I1029" s="28" t="str">
        <f t="shared" si="82"/>
        <v>Yes</v>
      </c>
      <c r="J1029" s="28" t="str">
        <f t="shared" si="83"/>
        <v>Yes</v>
      </c>
      <c r="K1029" s="29">
        <f t="shared" si="84"/>
        <v>0.2</v>
      </c>
    </row>
    <row r="1030" spans="1:11" ht="14.25" x14ac:dyDescent="0.2">
      <c r="A1030" s="22">
        <v>2933</v>
      </c>
      <c r="B1030" s="23">
        <v>37032</v>
      </c>
      <c r="C1030" s="24">
        <v>11.066392881587953</v>
      </c>
      <c r="D1030" s="22">
        <v>4</v>
      </c>
      <c r="E1030" s="25">
        <v>235020</v>
      </c>
      <c r="F1030" s="26">
        <v>12.99</v>
      </c>
      <c r="G1030" s="27">
        <f t="shared" si="80"/>
        <v>3052909.8000000003</v>
      </c>
      <c r="H1030" s="28" t="str">
        <f t="shared" si="81"/>
        <v>No</v>
      </c>
      <c r="I1030" s="28" t="str">
        <f t="shared" si="82"/>
        <v>Yes</v>
      </c>
      <c r="J1030" s="28" t="str">
        <f t="shared" si="83"/>
        <v>Yes</v>
      </c>
      <c r="K1030" s="29">
        <f t="shared" si="84"/>
        <v>0.2</v>
      </c>
    </row>
    <row r="1031" spans="1:11" ht="14.25" x14ac:dyDescent="0.2">
      <c r="A1031" s="22">
        <v>2933</v>
      </c>
      <c r="B1031" s="23">
        <v>39734</v>
      </c>
      <c r="C1031" s="24">
        <v>3.6687200547570158</v>
      </c>
      <c r="D1031" s="22">
        <v>24</v>
      </c>
      <c r="E1031" s="25">
        <v>135452</v>
      </c>
      <c r="F1031" s="26">
        <v>2.99</v>
      </c>
      <c r="G1031" s="27">
        <f t="shared" si="80"/>
        <v>405001.48000000004</v>
      </c>
      <c r="H1031" s="28" t="str">
        <f t="shared" si="81"/>
        <v>No</v>
      </c>
      <c r="I1031" s="28" t="str">
        <f t="shared" si="82"/>
        <v>Yes</v>
      </c>
      <c r="J1031" s="28" t="str">
        <f t="shared" si="83"/>
        <v>No</v>
      </c>
      <c r="K1031" s="29">
        <f t="shared" si="84"/>
        <v>0.15</v>
      </c>
    </row>
    <row r="1032" spans="1:11" ht="14.25" x14ac:dyDescent="0.2">
      <c r="A1032" s="22">
        <v>2934</v>
      </c>
      <c r="B1032" s="23">
        <v>39508</v>
      </c>
      <c r="C1032" s="24">
        <v>4.2874743326488707</v>
      </c>
      <c r="D1032" s="22">
        <v>2</v>
      </c>
      <c r="E1032" s="25">
        <v>448038</v>
      </c>
      <c r="F1032" s="26">
        <v>10.99</v>
      </c>
      <c r="G1032" s="27">
        <f t="shared" si="80"/>
        <v>4923937.62</v>
      </c>
      <c r="H1032" s="28" t="str">
        <f t="shared" si="81"/>
        <v>No</v>
      </c>
      <c r="I1032" s="28" t="str">
        <f t="shared" si="82"/>
        <v>No</v>
      </c>
      <c r="J1032" s="28" t="str">
        <f t="shared" si="83"/>
        <v>No</v>
      </c>
      <c r="K1032" s="29">
        <f t="shared" si="84"/>
        <v>0.09</v>
      </c>
    </row>
    <row r="1033" spans="1:11" ht="14.25" x14ac:dyDescent="0.2">
      <c r="A1033" s="22">
        <v>2934</v>
      </c>
      <c r="B1033" s="23">
        <v>37302</v>
      </c>
      <c r="C1033" s="24">
        <v>10.327173169062286</v>
      </c>
      <c r="D1033" s="22">
        <v>7</v>
      </c>
      <c r="E1033" s="25">
        <v>631638</v>
      </c>
      <c r="F1033" s="26">
        <v>7.99</v>
      </c>
      <c r="G1033" s="27">
        <f t="shared" si="80"/>
        <v>5046787.62</v>
      </c>
      <c r="H1033" s="28" t="str">
        <f t="shared" si="81"/>
        <v>No</v>
      </c>
      <c r="I1033" s="28" t="str">
        <f t="shared" si="82"/>
        <v>Yes</v>
      </c>
      <c r="J1033" s="28" t="str">
        <f t="shared" si="83"/>
        <v>Yes</v>
      </c>
      <c r="K1033" s="29">
        <f t="shared" si="84"/>
        <v>0.2</v>
      </c>
    </row>
    <row r="1034" spans="1:11" ht="14.25" x14ac:dyDescent="0.2">
      <c r="A1034" s="22">
        <v>2936</v>
      </c>
      <c r="B1034" s="23">
        <v>40664</v>
      </c>
      <c r="C1034" s="24">
        <v>1.1225188227241616</v>
      </c>
      <c r="D1034" s="22">
        <v>13</v>
      </c>
      <c r="E1034" s="25">
        <v>549560</v>
      </c>
      <c r="F1034" s="26">
        <v>12.99</v>
      </c>
      <c r="G1034" s="27">
        <f t="shared" si="80"/>
        <v>7138784.4000000004</v>
      </c>
      <c r="H1034" s="28" t="str">
        <f t="shared" si="81"/>
        <v>Yes</v>
      </c>
      <c r="I1034" s="28" t="str">
        <f t="shared" si="82"/>
        <v>Yes</v>
      </c>
      <c r="J1034" s="28" t="str">
        <f t="shared" si="83"/>
        <v>No</v>
      </c>
      <c r="K1034" s="29">
        <f t="shared" si="84"/>
        <v>0.15</v>
      </c>
    </row>
    <row r="1035" spans="1:11" ht="14.25" x14ac:dyDescent="0.2">
      <c r="A1035" s="22">
        <v>2937</v>
      </c>
      <c r="B1035" s="23">
        <v>39971</v>
      </c>
      <c r="C1035" s="24">
        <v>3.0198494182067077</v>
      </c>
      <c r="D1035" s="22">
        <v>17</v>
      </c>
      <c r="E1035" s="25">
        <v>66313</v>
      </c>
      <c r="F1035" s="26">
        <v>23.99</v>
      </c>
      <c r="G1035" s="27">
        <f t="shared" si="80"/>
        <v>1590848.8699999999</v>
      </c>
      <c r="H1035" s="28" t="str">
        <f t="shared" si="81"/>
        <v>No</v>
      </c>
      <c r="I1035" s="28" t="str">
        <f t="shared" si="82"/>
        <v>Yes</v>
      </c>
      <c r="J1035" s="28" t="str">
        <f t="shared" si="83"/>
        <v>No</v>
      </c>
      <c r="K1035" s="29">
        <f t="shared" si="84"/>
        <v>0.15</v>
      </c>
    </row>
    <row r="1036" spans="1:11" ht="14.25" x14ac:dyDescent="0.2">
      <c r="A1036" s="22">
        <v>2937</v>
      </c>
      <c r="B1036" s="23">
        <v>39815</v>
      </c>
      <c r="C1036" s="24">
        <v>3.4469541409993156</v>
      </c>
      <c r="D1036" s="22">
        <v>2</v>
      </c>
      <c r="E1036" s="25">
        <v>655140</v>
      </c>
      <c r="F1036" s="26">
        <v>7.99</v>
      </c>
      <c r="G1036" s="27">
        <f t="shared" si="80"/>
        <v>5234568.6000000006</v>
      </c>
      <c r="H1036" s="28" t="str">
        <f t="shared" si="81"/>
        <v>No</v>
      </c>
      <c r="I1036" s="28" t="str">
        <f t="shared" si="82"/>
        <v>No</v>
      </c>
      <c r="J1036" s="28" t="str">
        <f t="shared" si="83"/>
        <v>No</v>
      </c>
      <c r="K1036" s="29">
        <f t="shared" si="84"/>
        <v>0.09</v>
      </c>
    </row>
    <row r="1037" spans="1:11" ht="14.25" x14ac:dyDescent="0.2">
      <c r="A1037" s="22">
        <v>2938</v>
      </c>
      <c r="B1037" s="23">
        <v>41005</v>
      </c>
      <c r="C1037" s="24">
        <v>0.18891170431211499</v>
      </c>
      <c r="D1037" s="22">
        <v>9</v>
      </c>
      <c r="E1037" s="25">
        <v>427001</v>
      </c>
      <c r="F1037" s="26">
        <v>3.99</v>
      </c>
      <c r="G1037" s="27">
        <f t="shared" si="80"/>
        <v>1703733.99</v>
      </c>
      <c r="H1037" s="28" t="str">
        <f t="shared" si="81"/>
        <v>Yes</v>
      </c>
      <c r="I1037" s="28" t="str">
        <f t="shared" si="82"/>
        <v>No</v>
      </c>
      <c r="J1037" s="28" t="str">
        <f t="shared" si="83"/>
        <v>No</v>
      </c>
      <c r="K1037" s="29">
        <f t="shared" si="84"/>
        <v>0.09</v>
      </c>
    </row>
    <row r="1038" spans="1:11" ht="14.25" x14ac:dyDescent="0.2">
      <c r="A1038" s="22">
        <v>2938</v>
      </c>
      <c r="B1038" s="23">
        <v>40825</v>
      </c>
      <c r="C1038" s="24">
        <v>0.68172484599589322</v>
      </c>
      <c r="D1038" s="22">
        <v>18</v>
      </c>
      <c r="E1038" s="25">
        <v>619701</v>
      </c>
      <c r="F1038" s="26">
        <v>5.99</v>
      </c>
      <c r="G1038" s="27">
        <f t="shared" si="80"/>
        <v>3712008.99</v>
      </c>
      <c r="H1038" s="28" t="str">
        <f t="shared" si="81"/>
        <v>Yes</v>
      </c>
      <c r="I1038" s="28" t="str">
        <f t="shared" si="82"/>
        <v>Yes</v>
      </c>
      <c r="J1038" s="28" t="str">
        <f t="shared" si="83"/>
        <v>No</v>
      </c>
      <c r="K1038" s="29">
        <f t="shared" si="84"/>
        <v>0.15</v>
      </c>
    </row>
    <row r="1039" spans="1:11" ht="14.25" x14ac:dyDescent="0.2">
      <c r="A1039" s="22">
        <v>2940</v>
      </c>
      <c r="B1039" s="23">
        <v>40238</v>
      </c>
      <c r="C1039" s="24">
        <v>2.2888432580424367</v>
      </c>
      <c r="D1039" s="22">
        <v>11</v>
      </c>
      <c r="E1039" s="25">
        <v>229440</v>
      </c>
      <c r="F1039" s="26">
        <v>12.99</v>
      </c>
      <c r="G1039" s="27">
        <f t="shared" si="80"/>
        <v>2980425.6</v>
      </c>
      <c r="H1039" s="28" t="str">
        <f t="shared" si="81"/>
        <v>No</v>
      </c>
      <c r="I1039" s="28" t="str">
        <f t="shared" si="82"/>
        <v>Yes</v>
      </c>
      <c r="J1039" s="28" t="str">
        <f t="shared" si="83"/>
        <v>No</v>
      </c>
      <c r="K1039" s="29">
        <f t="shared" si="84"/>
        <v>0.15</v>
      </c>
    </row>
    <row r="1040" spans="1:11" ht="14.25" x14ac:dyDescent="0.2">
      <c r="A1040" s="22">
        <v>2943</v>
      </c>
      <c r="B1040" s="23">
        <v>40651</v>
      </c>
      <c r="C1040" s="24">
        <v>1.1581108829568789</v>
      </c>
      <c r="D1040" s="22">
        <v>16</v>
      </c>
      <c r="E1040" s="25">
        <v>196121</v>
      </c>
      <c r="F1040" s="26">
        <v>12.99</v>
      </c>
      <c r="G1040" s="27">
        <f t="shared" si="80"/>
        <v>2547611.79</v>
      </c>
      <c r="H1040" s="28" t="str">
        <f t="shared" si="81"/>
        <v>Yes</v>
      </c>
      <c r="I1040" s="28" t="str">
        <f t="shared" si="82"/>
        <v>Yes</v>
      </c>
      <c r="J1040" s="28" t="str">
        <f t="shared" si="83"/>
        <v>No</v>
      </c>
      <c r="K1040" s="29">
        <f t="shared" si="84"/>
        <v>0.15</v>
      </c>
    </row>
    <row r="1041" spans="1:11" ht="14.25" x14ac:dyDescent="0.2">
      <c r="A1041" s="22">
        <v>2943</v>
      </c>
      <c r="B1041" s="23">
        <v>38958</v>
      </c>
      <c r="C1041" s="24">
        <v>5.7932922655715267</v>
      </c>
      <c r="D1041" s="22">
        <v>10</v>
      </c>
      <c r="E1041" s="25">
        <v>677564</v>
      </c>
      <c r="F1041" s="26">
        <v>3.99</v>
      </c>
      <c r="G1041" s="27">
        <f t="shared" si="80"/>
        <v>2703480.3600000003</v>
      </c>
      <c r="H1041" s="28" t="str">
        <f t="shared" si="81"/>
        <v>No</v>
      </c>
      <c r="I1041" s="28" t="str">
        <f t="shared" si="82"/>
        <v>Yes</v>
      </c>
      <c r="J1041" s="28" t="str">
        <f t="shared" si="83"/>
        <v>Yes</v>
      </c>
      <c r="K1041" s="29">
        <f t="shared" si="84"/>
        <v>0.2</v>
      </c>
    </row>
    <row r="1042" spans="1:11" ht="14.25" x14ac:dyDescent="0.2">
      <c r="A1042" s="22">
        <v>2946</v>
      </c>
      <c r="B1042" s="23">
        <v>39541</v>
      </c>
      <c r="C1042" s="24">
        <v>4.1971252566735116</v>
      </c>
      <c r="D1042" s="22">
        <v>8</v>
      </c>
      <c r="E1042" s="25">
        <v>82382</v>
      </c>
      <c r="F1042" s="26">
        <v>9.99</v>
      </c>
      <c r="G1042" s="27">
        <f t="shared" si="80"/>
        <v>822996.18</v>
      </c>
      <c r="H1042" s="28" t="str">
        <f t="shared" si="81"/>
        <v>No</v>
      </c>
      <c r="I1042" s="28" t="str">
        <f t="shared" si="82"/>
        <v>No</v>
      </c>
      <c r="J1042" s="28" t="str">
        <f t="shared" si="83"/>
        <v>No</v>
      </c>
      <c r="K1042" s="29">
        <f t="shared" si="84"/>
        <v>0.09</v>
      </c>
    </row>
    <row r="1043" spans="1:11" ht="14.25" x14ac:dyDescent="0.2">
      <c r="A1043" s="22">
        <v>2947</v>
      </c>
      <c r="B1043" s="23">
        <v>36932</v>
      </c>
      <c r="C1043" s="24">
        <v>11.340177960301164</v>
      </c>
      <c r="D1043" s="22">
        <v>16</v>
      </c>
      <c r="E1043" s="25">
        <v>237998</v>
      </c>
      <c r="F1043" s="26">
        <v>7.99</v>
      </c>
      <c r="G1043" s="27">
        <f t="shared" si="80"/>
        <v>1901604.02</v>
      </c>
      <c r="H1043" s="28" t="str">
        <f t="shared" si="81"/>
        <v>No</v>
      </c>
      <c r="I1043" s="28" t="str">
        <f t="shared" si="82"/>
        <v>Yes</v>
      </c>
      <c r="J1043" s="28" t="str">
        <f t="shared" si="83"/>
        <v>Yes</v>
      </c>
      <c r="K1043" s="29">
        <f t="shared" si="84"/>
        <v>0.2</v>
      </c>
    </row>
    <row r="1044" spans="1:11" ht="14.25" x14ac:dyDescent="0.2">
      <c r="A1044" s="22">
        <v>2948</v>
      </c>
      <c r="B1044" s="23">
        <v>40729</v>
      </c>
      <c r="C1044" s="24">
        <v>0.94455852156057496</v>
      </c>
      <c r="D1044" s="22">
        <v>9</v>
      </c>
      <c r="E1044" s="25">
        <v>215893</v>
      </c>
      <c r="F1044" s="26">
        <v>5.99</v>
      </c>
      <c r="G1044" s="27">
        <f t="shared" si="80"/>
        <v>1293199.07</v>
      </c>
      <c r="H1044" s="28" t="str">
        <f t="shared" si="81"/>
        <v>Yes</v>
      </c>
      <c r="I1044" s="28" t="str">
        <f t="shared" si="82"/>
        <v>No</v>
      </c>
      <c r="J1044" s="28" t="str">
        <f t="shared" si="83"/>
        <v>No</v>
      </c>
      <c r="K1044" s="29">
        <f t="shared" si="84"/>
        <v>0.09</v>
      </c>
    </row>
    <row r="1045" spans="1:11" ht="14.25" x14ac:dyDescent="0.2">
      <c r="A1045" s="22">
        <v>2952</v>
      </c>
      <c r="B1045" s="23">
        <v>40432</v>
      </c>
      <c r="C1045" s="24">
        <v>1.7577002053388091</v>
      </c>
      <c r="D1045" s="22">
        <v>25</v>
      </c>
      <c r="E1045" s="25">
        <v>364067</v>
      </c>
      <c r="F1045" s="26">
        <v>10.99</v>
      </c>
      <c r="G1045" s="27">
        <f t="shared" si="80"/>
        <v>4001096.33</v>
      </c>
      <c r="H1045" s="28" t="str">
        <f t="shared" si="81"/>
        <v>Yes</v>
      </c>
      <c r="I1045" s="28" t="str">
        <f t="shared" si="82"/>
        <v>Yes</v>
      </c>
      <c r="J1045" s="28" t="str">
        <f t="shared" si="83"/>
        <v>No</v>
      </c>
      <c r="K1045" s="29">
        <f t="shared" si="84"/>
        <v>0.15</v>
      </c>
    </row>
    <row r="1046" spans="1:11" ht="14.25" x14ac:dyDescent="0.2">
      <c r="A1046" s="22">
        <v>2953</v>
      </c>
      <c r="B1046" s="23">
        <v>39383</v>
      </c>
      <c r="C1046" s="24">
        <v>4.6297056810403836</v>
      </c>
      <c r="D1046" s="22">
        <v>2</v>
      </c>
      <c r="E1046" s="25">
        <v>126456</v>
      </c>
      <c r="F1046" s="26">
        <v>2.99</v>
      </c>
      <c r="G1046" s="27">
        <f t="shared" si="80"/>
        <v>378103.44</v>
      </c>
      <c r="H1046" s="28" t="str">
        <f t="shared" si="81"/>
        <v>No</v>
      </c>
      <c r="I1046" s="28" t="str">
        <f t="shared" si="82"/>
        <v>No</v>
      </c>
      <c r="J1046" s="28" t="str">
        <f t="shared" si="83"/>
        <v>No</v>
      </c>
      <c r="K1046" s="29">
        <f t="shared" si="84"/>
        <v>0.09</v>
      </c>
    </row>
    <row r="1047" spans="1:11" ht="14.25" x14ac:dyDescent="0.2">
      <c r="A1047" s="22">
        <v>2956</v>
      </c>
      <c r="B1047" s="23">
        <v>39103</v>
      </c>
      <c r="C1047" s="24">
        <v>5.3963039014373715</v>
      </c>
      <c r="D1047" s="22">
        <v>5</v>
      </c>
      <c r="E1047" s="25">
        <v>115358</v>
      </c>
      <c r="F1047" s="26">
        <v>12.99</v>
      </c>
      <c r="G1047" s="27">
        <f t="shared" si="80"/>
        <v>1498500.42</v>
      </c>
      <c r="H1047" s="28" t="str">
        <f t="shared" si="81"/>
        <v>No</v>
      </c>
      <c r="I1047" s="28" t="str">
        <f t="shared" si="82"/>
        <v>Yes</v>
      </c>
      <c r="J1047" s="28" t="str">
        <f t="shared" si="83"/>
        <v>Yes</v>
      </c>
      <c r="K1047" s="29">
        <f t="shared" si="84"/>
        <v>0.2</v>
      </c>
    </row>
    <row r="1048" spans="1:11" ht="14.25" x14ac:dyDescent="0.2">
      <c r="A1048" s="22">
        <v>2957</v>
      </c>
      <c r="B1048" s="23">
        <v>37573</v>
      </c>
      <c r="C1048" s="24">
        <v>9.5852156057494859</v>
      </c>
      <c r="D1048" s="22">
        <v>11</v>
      </c>
      <c r="E1048" s="25">
        <v>294503</v>
      </c>
      <c r="F1048" s="26">
        <v>2.99</v>
      </c>
      <c r="G1048" s="27">
        <f t="shared" si="80"/>
        <v>880563.97000000009</v>
      </c>
      <c r="H1048" s="28" t="str">
        <f t="shared" si="81"/>
        <v>No</v>
      </c>
      <c r="I1048" s="28" t="str">
        <f t="shared" si="82"/>
        <v>Yes</v>
      </c>
      <c r="J1048" s="28" t="str">
        <f t="shared" si="83"/>
        <v>No</v>
      </c>
      <c r="K1048" s="29">
        <f t="shared" si="84"/>
        <v>0.2</v>
      </c>
    </row>
    <row r="1049" spans="1:11" ht="14.25" x14ac:dyDescent="0.2">
      <c r="A1049" s="22">
        <v>2957</v>
      </c>
      <c r="B1049" s="23">
        <v>38400</v>
      </c>
      <c r="C1049" s="24">
        <v>7.3210130047912392</v>
      </c>
      <c r="D1049" s="22">
        <v>18</v>
      </c>
      <c r="E1049" s="25">
        <v>120651</v>
      </c>
      <c r="F1049" s="26">
        <v>2.99</v>
      </c>
      <c r="G1049" s="27">
        <f t="shared" si="80"/>
        <v>360746.49000000005</v>
      </c>
      <c r="H1049" s="28" t="str">
        <f t="shared" si="81"/>
        <v>No</v>
      </c>
      <c r="I1049" s="28" t="str">
        <f t="shared" si="82"/>
        <v>Yes</v>
      </c>
      <c r="J1049" s="28" t="str">
        <f t="shared" si="83"/>
        <v>No</v>
      </c>
      <c r="K1049" s="29">
        <f t="shared" si="84"/>
        <v>0.2</v>
      </c>
    </row>
    <row r="1050" spans="1:11" ht="14.25" x14ac:dyDescent="0.2">
      <c r="A1050" s="22">
        <v>2958</v>
      </c>
      <c r="B1050" s="23">
        <v>39683</v>
      </c>
      <c r="C1050" s="24">
        <v>3.808350444900753</v>
      </c>
      <c r="D1050" s="22">
        <v>2</v>
      </c>
      <c r="E1050" s="25">
        <v>428516</v>
      </c>
      <c r="F1050" s="26">
        <v>2.99</v>
      </c>
      <c r="G1050" s="27">
        <f t="shared" si="80"/>
        <v>1281262.8400000001</v>
      </c>
      <c r="H1050" s="28" t="str">
        <f t="shared" si="81"/>
        <v>No</v>
      </c>
      <c r="I1050" s="28" t="str">
        <f t="shared" si="82"/>
        <v>No</v>
      </c>
      <c r="J1050" s="28" t="str">
        <f t="shared" si="83"/>
        <v>No</v>
      </c>
      <c r="K1050" s="29">
        <f t="shared" si="84"/>
        <v>0.09</v>
      </c>
    </row>
    <row r="1051" spans="1:11" ht="14.25" x14ac:dyDescent="0.2">
      <c r="A1051" s="22">
        <v>2958</v>
      </c>
      <c r="B1051" s="23">
        <v>39193</v>
      </c>
      <c r="C1051" s="24">
        <v>5.1498973305954827</v>
      </c>
      <c r="D1051" s="22">
        <v>18</v>
      </c>
      <c r="E1051" s="25">
        <v>251238</v>
      </c>
      <c r="F1051" s="26">
        <v>15.99</v>
      </c>
      <c r="G1051" s="27">
        <f t="shared" si="80"/>
        <v>4017295.62</v>
      </c>
      <c r="H1051" s="28" t="str">
        <f t="shared" si="81"/>
        <v>No</v>
      </c>
      <c r="I1051" s="28" t="str">
        <f t="shared" si="82"/>
        <v>Yes</v>
      </c>
      <c r="J1051" s="28" t="str">
        <f t="shared" si="83"/>
        <v>Yes</v>
      </c>
      <c r="K1051" s="29">
        <f t="shared" si="84"/>
        <v>0.2</v>
      </c>
    </row>
    <row r="1052" spans="1:11" ht="14.25" x14ac:dyDescent="0.2">
      <c r="A1052" s="22">
        <v>2958</v>
      </c>
      <c r="B1052" s="23">
        <v>39196</v>
      </c>
      <c r="C1052" s="24">
        <v>5.1416837782340865</v>
      </c>
      <c r="D1052" s="22">
        <v>6</v>
      </c>
      <c r="E1052" s="25">
        <v>169901</v>
      </c>
      <c r="F1052" s="26">
        <v>3.99</v>
      </c>
      <c r="G1052" s="27">
        <f t="shared" si="80"/>
        <v>677904.99</v>
      </c>
      <c r="H1052" s="28" t="str">
        <f t="shared" si="81"/>
        <v>No</v>
      </c>
      <c r="I1052" s="28" t="str">
        <f t="shared" si="82"/>
        <v>Yes</v>
      </c>
      <c r="J1052" s="28" t="str">
        <f t="shared" si="83"/>
        <v>No</v>
      </c>
      <c r="K1052" s="29">
        <f t="shared" si="84"/>
        <v>0.09</v>
      </c>
    </row>
    <row r="1053" spans="1:11" ht="14.25" x14ac:dyDescent="0.2">
      <c r="A1053" s="22">
        <v>2959</v>
      </c>
      <c r="B1053" s="23">
        <v>37545</v>
      </c>
      <c r="C1053" s="24">
        <v>9.6618754277891856</v>
      </c>
      <c r="D1053" s="22">
        <v>20</v>
      </c>
      <c r="E1053" s="25">
        <v>11838</v>
      </c>
      <c r="F1053" s="26">
        <v>5.99</v>
      </c>
      <c r="G1053" s="27">
        <f t="shared" si="80"/>
        <v>70909.62</v>
      </c>
      <c r="H1053" s="28" t="str">
        <f t="shared" si="81"/>
        <v>No</v>
      </c>
      <c r="I1053" s="28" t="str">
        <f t="shared" si="82"/>
        <v>Yes</v>
      </c>
      <c r="J1053" s="28" t="str">
        <f t="shared" si="83"/>
        <v>No</v>
      </c>
      <c r="K1053" s="29">
        <f t="shared" si="84"/>
        <v>0.2</v>
      </c>
    </row>
    <row r="1054" spans="1:11" ht="14.25" x14ac:dyDescent="0.2">
      <c r="A1054" s="22">
        <v>2959</v>
      </c>
      <c r="B1054" s="23">
        <v>39730</v>
      </c>
      <c r="C1054" s="24">
        <v>3.6796714579055441</v>
      </c>
      <c r="D1054" s="22">
        <v>3</v>
      </c>
      <c r="E1054" s="25">
        <v>142474</v>
      </c>
      <c r="F1054" s="26">
        <v>10.99</v>
      </c>
      <c r="G1054" s="27">
        <f t="shared" si="80"/>
        <v>1565789.26</v>
      </c>
      <c r="H1054" s="28" t="str">
        <f t="shared" si="81"/>
        <v>No</v>
      </c>
      <c r="I1054" s="28" t="str">
        <f t="shared" si="82"/>
        <v>No</v>
      </c>
      <c r="J1054" s="28" t="str">
        <f t="shared" si="83"/>
        <v>No</v>
      </c>
      <c r="K1054" s="29">
        <f t="shared" si="84"/>
        <v>0.09</v>
      </c>
    </row>
    <row r="1055" spans="1:11" ht="14.25" x14ac:dyDescent="0.2">
      <c r="A1055" s="22">
        <v>2964</v>
      </c>
      <c r="B1055" s="23">
        <v>41098</v>
      </c>
      <c r="C1055" s="24">
        <v>-6.5708418891170434E-2</v>
      </c>
      <c r="D1055" s="22">
        <v>23</v>
      </c>
      <c r="E1055" s="25">
        <v>637834</v>
      </c>
      <c r="F1055" s="26">
        <v>2.99</v>
      </c>
      <c r="G1055" s="27">
        <f t="shared" si="80"/>
        <v>1907123.6600000001</v>
      </c>
      <c r="H1055" s="28" t="str">
        <f t="shared" si="81"/>
        <v>Yes</v>
      </c>
      <c r="I1055" s="28" t="str">
        <f t="shared" si="82"/>
        <v>Yes</v>
      </c>
      <c r="J1055" s="28" t="str">
        <f t="shared" si="83"/>
        <v>No</v>
      </c>
      <c r="K1055" s="29">
        <f t="shared" si="84"/>
        <v>0.15</v>
      </c>
    </row>
    <row r="1056" spans="1:11" ht="14.25" x14ac:dyDescent="0.2">
      <c r="A1056" s="22">
        <v>2964</v>
      </c>
      <c r="B1056" s="23">
        <v>36825</v>
      </c>
      <c r="C1056" s="24">
        <v>11.633127994524298</v>
      </c>
      <c r="D1056" s="22">
        <v>11</v>
      </c>
      <c r="E1056" s="25">
        <v>139172</v>
      </c>
      <c r="F1056" s="26">
        <v>15.99</v>
      </c>
      <c r="G1056" s="27">
        <f t="shared" si="80"/>
        <v>2225360.2800000003</v>
      </c>
      <c r="H1056" s="28" t="str">
        <f t="shared" si="81"/>
        <v>No</v>
      </c>
      <c r="I1056" s="28" t="str">
        <f t="shared" si="82"/>
        <v>Yes</v>
      </c>
      <c r="J1056" s="28" t="str">
        <f t="shared" si="83"/>
        <v>Yes</v>
      </c>
      <c r="K1056" s="29">
        <f t="shared" si="84"/>
        <v>0.2</v>
      </c>
    </row>
    <row r="1057" spans="1:11" ht="14.25" x14ac:dyDescent="0.2">
      <c r="A1057" s="22">
        <v>2964</v>
      </c>
      <c r="B1057" s="23">
        <v>38922</v>
      </c>
      <c r="C1057" s="24">
        <v>5.891854893908282</v>
      </c>
      <c r="D1057" s="22">
        <v>7</v>
      </c>
      <c r="E1057" s="25">
        <v>428674</v>
      </c>
      <c r="F1057" s="26">
        <v>23.99</v>
      </c>
      <c r="G1057" s="27">
        <f t="shared" si="80"/>
        <v>10283889.26</v>
      </c>
      <c r="H1057" s="28" t="str">
        <f t="shared" si="81"/>
        <v>No</v>
      </c>
      <c r="I1057" s="28" t="str">
        <f t="shared" si="82"/>
        <v>Yes</v>
      </c>
      <c r="J1057" s="28" t="str">
        <f t="shared" si="83"/>
        <v>Yes</v>
      </c>
      <c r="K1057" s="29">
        <f t="shared" si="84"/>
        <v>0.2</v>
      </c>
    </row>
    <row r="1058" spans="1:11" ht="14.25" x14ac:dyDescent="0.2">
      <c r="A1058" s="22">
        <v>2965</v>
      </c>
      <c r="B1058" s="23">
        <v>36869</v>
      </c>
      <c r="C1058" s="24">
        <v>11.512662559890487</v>
      </c>
      <c r="D1058" s="22">
        <v>16</v>
      </c>
      <c r="E1058" s="25">
        <v>238424</v>
      </c>
      <c r="F1058" s="26">
        <v>15.99</v>
      </c>
      <c r="G1058" s="27">
        <f t="shared" si="80"/>
        <v>3812399.7600000002</v>
      </c>
      <c r="H1058" s="28" t="str">
        <f t="shared" si="81"/>
        <v>No</v>
      </c>
      <c r="I1058" s="28" t="str">
        <f t="shared" si="82"/>
        <v>Yes</v>
      </c>
      <c r="J1058" s="28" t="str">
        <f t="shared" si="83"/>
        <v>Yes</v>
      </c>
      <c r="K1058" s="29">
        <f t="shared" si="84"/>
        <v>0.2</v>
      </c>
    </row>
    <row r="1059" spans="1:11" ht="14.25" x14ac:dyDescent="0.2">
      <c r="A1059" s="22">
        <v>2966</v>
      </c>
      <c r="B1059" s="23">
        <v>36542</v>
      </c>
      <c r="C1059" s="24">
        <v>12.407939767282683</v>
      </c>
      <c r="D1059" s="22">
        <v>16</v>
      </c>
      <c r="E1059" s="25">
        <v>146356</v>
      </c>
      <c r="F1059" s="26">
        <v>15.99</v>
      </c>
      <c r="G1059" s="27">
        <f t="shared" si="80"/>
        <v>2340232.44</v>
      </c>
      <c r="H1059" s="28" t="str">
        <f t="shared" si="81"/>
        <v>No</v>
      </c>
      <c r="I1059" s="28" t="str">
        <f t="shared" si="82"/>
        <v>Yes</v>
      </c>
      <c r="J1059" s="28" t="str">
        <f t="shared" si="83"/>
        <v>Yes</v>
      </c>
      <c r="K1059" s="29">
        <f t="shared" si="84"/>
        <v>0.2</v>
      </c>
    </row>
    <row r="1060" spans="1:11" ht="14.25" x14ac:dyDescent="0.2">
      <c r="A1060" s="22">
        <v>2967</v>
      </c>
      <c r="B1060" s="23">
        <v>36996</v>
      </c>
      <c r="C1060" s="24">
        <v>11.16495550992471</v>
      </c>
      <c r="D1060" s="22">
        <v>24</v>
      </c>
      <c r="E1060" s="25">
        <v>345657</v>
      </c>
      <c r="F1060" s="26">
        <v>5.99</v>
      </c>
      <c r="G1060" s="27">
        <f t="shared" si="80"/>
        <v>2070485.4300000002</v>
      </c>
      <c r="H1060" s="28" t="str">
        <f t="shared" si="81"/>
        <v>No</v>
      </c>
      <c r="I1060" s="28" t="str">
        <f t="shared" si="82"/>
        <v>Yes</v>
      </c>
      <c r="J1060" s="28" t="str">
        <f t="shared" si="83"/>
        <v>Yes</v>
      </c>
      <c r="K1060" s="29">
        <f t="shared" si="84"/>
        <v>0.2</v>
      </c>
    </row>
    <row r="1061" spans="1:11" ht="14.25" x14ac:dyDescent="0.2">
      <c r="A1061" s="22">
        <v>2976</v>
      </c>
      <c r="B1061" s="23">
        <v>38012</v>
      </c>
      <c r="C1061" s="24">
        <v>8.3832991101984948</v>
      </c>
      <c r="D1061" s="22">
        <v>13</v>
      </c>
      <c r="E1061" s="25">
        <v>369160</v>
      </c>
      <c r="F1061" s="26">
        <v>7.99</v>
      </c>
      <c r="G1061" s="27">
        <f t="shared" si="80"/>
        <v>2949588.4</v>
      </c>
      <c r="H1061" s="28" t="str">
        <f t="shared" si="81"/>
        <v>No</v>
      </c>
      <c r="I1061" s="28" t="str">
        <f t="shared" si="82"/>
        <v>Yes</v>
      </c>
      <c r="J1061" s="28" t="str">
        <f t="shared" si="83"/>
        <v>Yes</v>
      </c>
      <c r="K1061" s="29">
        <f t="shared" si="84"/>
        <v>0.2</v>
      </c>
    </row>
    <row r="1062" spans="1:11" ht="14.25" x14ac:dyDescent="0.2">
      <c r="A1062" s="22">
        <v>2976</v>
      </c>
      <c r="B1062" s="23">
        <v>37874</v>
      </c>
      <c r="C1062" s="24">
        <v>8.7611225188227237</v>
      </c>
      <c r="D1062" s="22">
        <v>7</v>
      </c>
      <c r="E1062" s="25">
        <v>489884</v>
      </c>
      <c r="F1062" s="26">
        <v>3.99</v>
      </c>
      <c r="G1062" s="27">
        <f t="shared" si="80"/>
        <v>1954637.1600000001</v>
      </c>
      <c r="H1062" s="28" t="str">
        <f t="shared" si="81"/>
        <v>No</v>
      </c>
      <c r="I1062" s="28" t="str">
        <f t="shared" si="82"/>
        <v>Yes</v>
      </c>
      <c r="J1062" s="28" t="str">
        <f t="shared" si="83"/>
        <v>Yes</v>
      </c>
      <c r="K1062" s="29">
        <f t="shared" si="84"/>
        <v>0.2</v>
      </c>
    </row>
    <row r="1063" spans="1:11" ht="14.25" x14ac:dyDescent="0.2">
      <c r="A1063" s="22">
        <v>2976</v>
      </c>
      <c r="B1063" s="23">
        <v>37579</v>
      </c>
      <c r="C1063" s="24">
        <v>9.5687885010266935</v>
      </c>
      <c r="D1063" s="22">
        <v>25</v>
      </c>
      <c r="E1063" s="25">
        <v>120541</v>
      </c>
      <c r="F1063" s="26">
        <v>2.99</v>
      </c>
      <c r="G1063" s="27">
        <f t="shared" si="80"/>
        <v>360417.59</v>
      </c>
      <c r="H1063" s="28" t="str">
        <f t="shared" si="81"/>
        <v>No</v>
      </c>
      <c r="I1063" s="28" t="str">
        <f t="shared" si="82"/>
        <v>Yes</v>
      </c>
      <c r="J1063" s="28" t="str">
        <f t="shared" si="83"/>
        <v>No</v>
      </c>
      <c r="K1063" s="29">
        <f t="shared" si="84"/>
        <v>0.2</v>
      </c>
    </row>
    <row r="1064" spans="1:11" ht="14.25" x14ac:dyDescent="0.2">
      <c r="A1064" s="22">
        <v>2977</v>
      </c>
      <c r="B1064" s="23">
        <v>37527</v>
      </c>
      <c r="C1064" s="24">
        <v>9.7111567419575628</v>
      </c>
      <c r="D1064" s="22">
        <v>3</v>
      </c>
      <c r="E1064" s="25">
        <v>356502</v>
      </c>
      <c r="F1064" s="26">
        <v>3.99</v>
      </c>
      <c r="G1064" s="27">
        <f t="shared" si="80"/>
        <v>1422442.98</v>
      </c>
      <c r="H1064" s="28" t="str">
        <f t="shared" si="81"/>
        <v>No</v>
      </c>
      <c r="I1064" s="28" t="str">
        <f t="shared" si="82"/>
        <v>Yes</v>
      </c>
      <c r="J1064" s="28" t="str">
        <f t="shared" si="83"/>
        <v>Yes</v>
      </c>
      <c r="K1064" s="29">
        <f t="shared" si="84"/>
        <v>0.2</v>
      </c>
    </row>
    <row r="1065" spans="1:11" ht="14.25" x14ac:dyDescent="0.2">
      <c r="A1065" s="22">
        <v>2979</v>
      </c>
      <c r="B1065" s="23">
        <v>39380</v>
      </c>
      <c r="C1065" s="24">
        <v>4.6379192334017798</v>
      </c>
      <c r="D1065" s="22">
        <v>8</v>
      </c>
      <c r="E1065" s="25">
        <v>381328</v>
      </c>
      <c r="F1065" s="26">
        <v>12.99</v>
      </c>
      <c r="G1065" s="27">
        <f t="shared" si="80"/>
        <v>4953450.72</v>
      </c>
      <c r="H1065" s="28" t="str">
        <f t="shared" si="81"/>
        <v>No</v>
      </c>
      <c r="I1065" s="28" t="str">
        <f t="shared" si="82"/>
        <v>No</v>
      </c>
      <c r="J1065" s="28" t="str">
        <f t="shared" si="83"/>
        <v>No</v>
      </c>
      <c r="K1065" s="29">
        <f t="shared" si="84"/>
        <v>0.09</v>
      </c>
    </row>
    <row r="1066" spans="1:11" ht="14.25" x14ac:dyDescent="0.2">
      <c r="A1066" s="22">
        <v>2981</v>
      </c>
      <c r="B1066" s="23">
        <v>40534</v>
      </c>
      <c r="C1066" s="24">
        <v>1.4784394250513346</v>
      </c>
      <c r="D1066" s="22">
        <v>17</v>
      </c>
      <c r="E1066" s="25">
        <v>52290</v>
      </c>
      <c r="F1066" s="26">
        <v>15.99</v>
      </c>
      <c r="G1066" s="27">
        <f t="shared" si="80"/>
        <v>836117.1</v>
      </c>
      <c r="H1066" s="28" t="str">
        <f t="shared" si="81"/>
        <v>Yes</v>
      </c>
      <c r="I1066" s="28" t="str">
        <f t="shared" si="82"/>
        <v>Yes</v>
      </c>
      <c r="J1066" s="28" t="str">
        <f t="shared" si="83"/>
        <v>No</v>
      </c>
      <c r="K1066" s="29">
        <f t="shared" si="84"/>
        <v>0.15</v>
      </c>
    </row>
    <row r="1067" spans="1:11" ht="14.25" x14ac:dyDescent="0.2">
      <c r="A1067" s="22">
        <v>2983</v>
      </c>
      <c r="B1067" s="23">
        <v>36843</v>
      </c>
      <c r="C1067" s="24">
        <v>11.58384668035592</v>
      </c>
      <c r="D1067" s="22">
        <v>1</v>
      </c>
      <c r="E1067" s="25">
        <v>376053</v>
      </c>
      <c r="F1067" s="26">
        <v>5.99</v>
      </c>
      <c r="G1067" s="27">
        <f t="shared" si="80"/>
        <v>2252557.4700000002</v>
      </c>
      <c r="H1067" s="28" t="str">
        <f t="shared" si="81"/>
        <v>No</v>
      </c>
      <c r="I1067" s="28" t="str">
        <f t="shared" si="82"/>
        <v>Yes</v>
      </c>
      <c r="J1067" s="28" t="str">
        <f t="shared" si="83"/>
        <v>Yes</v>
      </c>
      <c r="K1067" s="29">
        <f t="shared" si="84"/>
        <v>0.2</v>
      </c>
    </row>
    <row r="1068" spans="1:11" ht="14.25" x14ac:dyDescent="0.2">
      <c r="A1068" s="22">
        <v>2984</v>
      </c>
      <c r="B1068" s="23">
        <v>41078</v>
      </c>
      <c r="C1068" s="24">
        <v>-1.0951403148528405E-2</v>
      </c>
      <c r="D1068" s="22">
        <v>20</v>
      </c>
      <c r="E1068" s="25">
        <v>497555</v>
      </c>
      <c r="F1068" s="26">
        <v>2.99</v>
      </c>
      <c r="G1068" s="27">
        <f t="shared" si="80"/>
        <v>1487689.4500000002</v>
      </c>
      <c r="H1068" s="28" t="str">
        <f t="shared" si="81"/>
        <v>Yes</v>
      </c>
      <c r="I1068" s="28" t="str">
        <f t="shared" si="82"/>
        <v>Yes</v>
      </c>
      <c r="J1068" s="28" t="str">
        <f t="shared" si="83"/>
        <v>No</v>
      </c>
      <c r="K1068" s="29">
        <f t="shared" si="84"/>
        <v>0.15</v>
      </c>
    </row>
    <row r="1069" spans="1:11" ht="14.25" x14ac:dyDescent="0.2">
      <c r="A1069" s="22">
        <v>2984</v>
      </c>
      <c r="B1069" s="23">
        <v>41050</v>
      </c>
      <c r="C1069" s="24">
        <v>6.5708418891170434E-2</v>
      </c>
      <c r="D1069" s="22">
        <v>20</v>
      </c>
      <c r="E1069" s="25">
        <v>689482</v>
      </c>
      <c r="F1069" s="26">
        <v>15.99</v>
      </c>
      <c r="G1069" s="27">
        <f t="shared" si="80"/>
        <v>11024817.18</v>
      </c>
      <c r="H1069" s="28" t="str">
        <f t="shared" si="81"/>
        <v>Yes</v>
      </c>
      <c r="I1069" s="28" t="str">
        <f t="shared" si="82"/>
        <v>Yes</v>
      </c>
      <c r="J1069" s="28" t="str">
        <f t="shared" si="83"/>
        <v>No</v>
      </c>
      <c r="K1069" s="29">
        <f t="shared" si="84"/>
        <v>0.15</v>
      </c>
    </row>
    <row r="1070" spans="1:11" ht="14.25" x14ac:dyDescent="0.2">
      <c r="A1070" s="22">
        <v>2985</v>
      </c>
      <c r="B1070" s="23">
        <v>40692</v>
      </c>
      <c r="C1070" s="24">
        <v>1.0458590006844628</v>
      </c>
      <c r="D1070" s="22">
        <v>22</v>
      </c>
      <c r="E1070" s="25">
        <v>42545</v>
      </c>
      <c r="F1070" s="26">
        <v>2.99</v>
      </c>
      <c r="G1070" s="27">
        <f t="shared" si="80"/>
        <v>127209.55</v>
      </c>
      <c r="H1070" s="28" t="str">
        <f t="shared" si="81"/>
        <v>Yes</v>
      </c>
      <c r="I1070" s="28" t="str">
        <f t="shared" si="82"/>
        <v>Yes</v>
      </c>
      <c r="J1070" s="28" t="str">
        <f t="shared" si="83"/>
        <v>No</v>
      </c>
      <c r="K1070" s="29">
        <f t="shared" si="84"/>
        <v>0.15</v>
      </c>
    </row>
    <row r="1071" spans="1:11" ht="14.25" x14ac:dyDescent="0.2">
      <c r="A1071" s="22">
        <v>2986</v>
      </c>
      <c r="B1071" s="23">
        <v>37961</v>
      </c>
      <c r="C1071" s="24">
        <v>8.5229295003422312</v>
      </c>
      <c r="D1071" s="22">
        <v>8</v>
      </c>
      <c r="E1071" s="25">
        <v>630450</v>
      </c>
      <c r="F1071" s="26">
        <v>7.99</v>
      </c>
      <c r="G1071" s="27">
        <f t="shared" si="80"/>
        <v>5037295.5</v>
      </c>
      <c r="H1071" s="28" t="str">
        <f t="shared" si="81"/>
        <v>No</v>
      </c>
      <c r="I1071" s="28" t="str">
        <f t="shared" si="82"/>
        <v>Yes</v>
      </c>
      <c r="J1071" s="28" t="str">
        <f t="shared" si="83"/>
        <v>Yes</v>
      </c>
      <c r="K1071" s="29">
        <f t="shared" si="84"/>
        <v>0.2</v>
      </c>
    </row>
    <row r="1072" spans="1:11" ht="14.25" x14ac:dyDescent="0.2">
      <c r="A1072" s="22">
        <v>2986</v>
      </c>
      <c r="B1072" s="23">
        <v>40025</v>
      </c>
      <c r="C1072" s="24">
        <v>2.8720054757015743</v>
      </c>
      <c r="D1072" s="22">
        <v>22</v>
      </c>
      <c r="E1072" s="25">
        <v>376088</v>
      </c>
      <c r="F1072" s="26">
        <v>2.99</v>
      </c>
      <c r="G1072" s="27">
        <f t="shared" si="80"/>
        <v>1124503.1200000001</v>
      </c>
      <c r="H1072" s="28" t="str">
        <f t="shared" si="81"/>
        <v>No</v>
      </c>
      <c r="I1072" s="28" t="str">
        <f t="shared" si="82"/>
        <v>Yes</v>
      </c>
      <c r="J1072" s="28" t="str">
        <f t="shared" si="83"/>
        <v>No</v>
      </c>
      <c r="K1072" s="29">
        <f t="shared" si="84"/>
        <v>0.15</v>
      </c>
    </row>
    <row r="1073" spans="1:11" ht="14.25" x14ac:dyDescent="0.2">
      <c r="A1073" s="22">
        <v>2997</v>
      </c>
      <c r="B1073" s="23">
        <v>37352</v>
      </c>
      <c r="C1073" s="24">
        <v>10.190280629705681</v>
      </c>
      <c r="D1073" s="22">
        <v>24</v>
      </c>
      <c r="E1073" s="25">
        <v>44125</v>
      </c>
      <c r="F1073" s="26">
        <v>12.99</v>
      </c>
      <c r="G1073" s="27">
        <f t="shared" si="80"/>
        <v>573183.75</v>
      </c>
      <c r="H1073" s="28" t="str">
        <f t="shared" si="81"/>
        <v>No</v>
      </c>
      <c r="I1073" s="28" t="str">
        <f t="shared" si="82"/>
        <v>Yes</v>
      </c>
      <c r="J1073" s="28" t="str">
        <f t="shared" si="83"/>
        <v>No</v>
      </c>
      <c r="K1073" s="29">
        <f t="shared" si="84"/>
        <v>0.2</v>
      </c>
    </row>
    <row r="1074" spans="1:11" ht="14.25" x14ac:dyDescent="0.2">
      <c r="A1074" s="22">
        <v>2999</v>
      </c>
      <c r="B1074" s="23">
        <v>37924</v>
      </c>
      <c r="C1074" s="24">
        <v>8.6242299794661186</v>
      </c>
      <c r="D1074" s="22">
        <v>1</v>
      </c>
      <c r="E1074" s="25">
        <v>535446</v>
      </c>
      <c r="F1074" s="26">
        <v>7.99</v>
      </c>
      <c r="G1074" s="27">
        <f t="shared" si="80"/>
        <v>4278213.54</v>
      </c>
      <c r="H1074" s="28" t="str">
        <f t="shared" si="81"/>
        <v>No</v>
      </c>
      <c r="I1074" s="28" t="str">
        <f t="shared" si="82"/>
        <v>Yes</v>
      </c>
      <c r="J1074" s="28" t="str">
        <f t="shared" si="83"/>
        <v>Yes</v>
      </c>
      <c r="K1074" s="29">
        <f t="shared" si="84"/>
        <v>0.2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J9" sqref="J9"/>
    </sheetView>
  </sheetViews>
  <sheetFormatPr defaultRowHeight="12.75" x14ac:dyDescent="0.2"/>
  <sheetData>
    <row r="1" spans="1:2" x14ac:dyDescent="0.2">
      <c r="A1" s="30">
        <v>1</v>
      </c>
      <c r="B1" s="30" t="s">
        <v>776</v>
      </c>
    </row>
    <row r="2" spans="1:2" x14ac:dyDescent="0.2">
      <c r="A2" s="30">
        <v>2</v>
      </c>
      <c r="B2" s="30" t="s">
        <v>777</v>
      </c>
    </row>
    <row r="3" spans="1:2" x14ac:dyDescent="0.2">
      <c r="A3" s="30">
        <v>3</v>
      </c>
      <c r="B3" s="30" t="s">
        <v>778</v>
      </c>
    </row>
    <row r="4" spans="1:2" x14ac:dyDescent="0.2">
      <c r="A4" s="30">
        <v>4</v>
      </c>
      <c r="B4" s="30" t="s">
        <v>779</v>
      </c>
    </row>
    <row r="5" spans="1:2" x14ac:dyDescent="0.2">
      <c r="A5" s="30">
        <v>5</v>
      </c>
      <c r="B5" s="30" t="s">
        <v>780</v>
      </c>
    </row>
    <row r="6" spans="1:2" x14ac:dyDescent="0.2">
      <c r="A6" s="30">
        <v>6</v>
      </c>
      <c r="B6" s="30" t="s">
        <v>781</v>
      </c>
    </row>
    <row r="7" spans="1:2" x14ac:dyDescent="0.2">
      <c r="A7" s="30">
        <v>7</v>
      </c>
      <c r="B7" s="30" t="s">
        <v>782</v>
      </c>
    </row>
    <row r="8" spans="1:2" x14ac:dyDescent="0.2">
      <c r="A8" s="30">
        <v>8</v>
      </c>
      <c r="B8" s="30" t="s">
        <v>783</v>
      </c>
    </row>
    <row r="9" spans="1:2" x14ac:dyDescent="0.2">
      <c r="A9" s="30">
        <v>9</v>
      </c>
      <c r="B9" s="30" t="s">
        <v>784</v>
      </c>
    </row>
    <row r="10" spans="1:2" x14ac:dyDescent="0.2">
      <c r="A10" s="30">
        <v>10</v>
      </c>
      <c r="B10" s="30" t="s">
        <v>785</v>
      </c>
    </row>
    <row r="11" spans="1:2" x14ac:dyDescent="0.2">
      <c r="A11" s="30">
        <v>11</v>
      </c>
      <c r="B11" s="30" t="s">
        <v>786</v>
      </c>
    </row>
    <row r="12" spans="1:2" x14ac:dyDescent="0.2">
      <c r="A12" s="30">
        <v>12</v>
      </c>
      <c r="B12" s="30" t="s">
        <v>787</v>
      </c>
    </row>
    <row r="13" spans="1:2" x14ac:dyDescent="0.2">
      <c r="A13" s="30">
        <v>13</v>
      </c>
      <c r="B13" s="30" t="s">
        <v>776</v>
      </c>
    </row>
    <row r="14" spans="1:2" x14ac:dyDescent="0.2">
      <c r="A14" s="30">
        <v>14</v>
      </c>
      <c r="B14" s="30" t="s">
        <v>777</v>
      </c>
    </row>
    <row r="15" spans="1:2" x14ac:dyDescent="0.2">
      <c r="A15" s="30">
        <v>15</v>
      </c>
      <c r="B15" s="30" t="s">
        <v>778</v>
      </c>
    </row>
    <row r="16" spans="1:2" x14ac:dyDescent="0.2">
      <c r="A16" s="30">
        <v>16</v>
      </c>
      <c r="B16" s="30" t="s">
        <v>779</v>
      </c>
    </row>
    <row r="17" spans="1:2" x14ac:dyDescent="0.2">
      <c r="A17" s="30">
        <v>17</v>
      </c>
      <c r="B17" s="30" t="s">
        <v>780</v>
      </c>
    </row>
    <row r="18" spans="1:2" x14ac:dyDescent="0.2">
      <c r="A18" s="30">
        <v>18</v>
      </c>
      <c r="B18" s="30" t="s">
        <v>781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A16" sqref="A16"/>
    </sheetView>
  </sheetViews>
  <sheetFormatPr defaultRowHeight="12.75" x14ac:dyDescent="0.2"/>
  <sheetData>
    <row r="1" spans="1:2" x14ac:dyDescent="0.2">
      <c r="A1" s="30" t="s">
        <v>793</v>
      </c>
      <c r="B1" s="30">
        <v>68</v>
      </c>
    </row>
    <row r="2" spans="1:2" x14ac:dyDescent="0.2">
      <c r="A2" s="30" t="s">
        <v>794</v>
      </c>
      <c r="B2" s="30">
        <v>101</v>
      </c>
    </row>
    <row r="3" spans="1:2" x14ac:dyDescent="0.2">
      <c r="A3" s="30" t="s">
        <v>788</v>
      </c>
      <c r="B3" s="30">
        <v>134</v>
      </c>
    </row>
    <row r="4" spans="1:2" x14ac:dyDescent="0.2">
      <c r="A4" s="30" t="s">
        <v>789</v>
      </c>
      <c r="B4" s="30">
        <v>167</v>
      </c>
    </row>
    <row r="5" spans="1:2" x14ac:dyDescent="0.2">
      <c r="A5" s="30" t="s">
        <v>790</v>
      </c>
      <c r="B5" s="30">
        <v>200</v>
      </c>
    </row>
    <row r="6" spans="1:2" x14ac:dyDescent="0.2">
      <c r="A6" s="30" t="s">
        <v>791</v>
      </c>
      <c r="B6" s="30">
        <v>233</v>
      </c>
    </row>
    <row r="7" spans="1:2" x14ac:dyDescent="0.2">
      <c r="A7" s="30" t="s">
        <v>792</v>
      </c>
      <c r="B7" s="30">
        <v>266</v>
      </c>
    </row>
    <row r="8" spans="1:2" x14ac:dyDescent="0.2">
      <c r="A8" s="30" t="s">
        <v>793</v>
      </c>
      <c r="B8" s="30">
        <v>299</v>
      </c>
    </row>
    <row r="9" spans="1:2" x14ac:dyDescent="0.2">
      <c r="A9" s="30" t="s">
        <v>794</v>
      </c>
      <c r="B9" s="30">
        <v>332</v>
      </c>
    </row>
    <row r="10" spans="1:2" x14ac:dyDescent="0.2">
      <c r="A10" s="30" t="s">
        <v>788</v>
      </c>
      <c r="B10" s="30">
        <v>365</v>
      </c>
    </row>
    <row r="11" spans="1:2" x14ac:dyDescent="0.2">
      <c r="A11" s="30" t="s">
        <v>789</v>
      </c>
      <c r="B11" s="30">
        <v>398</v>
      </c>
    </row>
    <row r="12" spans="1:2" x14ac:dyDescent="0.2">
      <c r="A12" s="30" t="s">
        <v>790</v>
      </c>
      <c r="B12" s="30">
        <v>431</v>
      </c>
    </row>
    <row r="13" spans="1:2" x14ac:dyDescent="0.2">
      <c r="A13" s="30" t="s">
        <v>791</v>
      </c>
      <c r="B13" s="30">
        <v>464</v>
      </c>
    </row>
    <row r="14" spans="1:2" x14ac:dyDescent="0.2">
      <c r="A14" s="30" t="s">
        <v>792</v>
      </c>
      <c r="B14" s="30">
        <v>497</v>
      </c>
    </row>
    <row r="15" spans="1:2" x14ac:dyDescent="0.2">
      <c r="A15" s="30" t="s">
        <v>793</v>
      </c>
      <c r="B15" s="30">
        <v>530</v>
      </c>
    </row>
    <row r="16" spans="1:2" x14ac:dyDescent="0.2">
      <c r="A16" s="30" t="s">
        <v>794</v>
      </c>
      <c r="B16" s="30">
        <v>563</v>
      </c>
    </row>
    <row r="17" spans="1:2" x14ac:dyDescent="0.2">
      <c r="A17" s="30" t="s">
        <v>788</v>
      </c>
      <c r="B17" s="30">
        <v>596</v>
      </c>
    </row>
    <row r="18" spans="1:2" x14ac:dyDescent="0.2">
      <c r="A18" s="30"/>
      <c r="B18" s="3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Sheet1</vt:lpstr>
      <vt:lpstr>Sheet2</vt:lpstr>
      <vt:lpstr>Sheet3</vt:lpstr>
      <vt:lpstr>Sheet5</vt:lpstr>
      <vt:lpstr>Sheet2!Income_Earned</vt:lpstr>
      <vt:lpstr>Sheet2!Number_of_Books_in_Print</vt:lpstr>
      <vt:lpstr>Sheet2!Number_of_Books_Sold</vt:lpstr>
      <vt:lpstr>Sheet2!Sell_Price</vt:lpstr>
      <vt:lpstr>Sheet2!Years_Under_Contract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Dennis P. Taylor</dc:creator>
  <cp:lastModifiedBy>Faradars</cp:lastModifiedBy>
  <cp:lastPrinted>2007-08-21T15:12:26Z</cp:lastPrinted>
  <dcterms:created xsi:type="dcterms:W3CDTF">1996-02-01T22:02:06Z</dcterms:created>
  <dcterms:modified xsi:type="dcterms:W3CDTF">2016-10-09T11:48:23Z</dcterms:modified>
</cp:coreProperties>
</file>